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4000" windowHeight="7935"/>
  </bookViews>
  <sheets>
    <sheet name="Приложение к ПЗ (тыс.)" sheetId="1" r:id="rId1"/>
  </sheets>
  <definedNames>
    <definedName name="_xlnm._FilterDatabase" localSheetId="0" hidden="1">'Приложение к ПЗ (тыс.)'!$A$6:$DX$448</definedName>
    <definedName name="Print_Titles_0" localSheetId="0">'Приложение к ПЗ (тыс.)'!$6:$6</definedName>
    <definedName name="_xlnm.Print_Titles" localSheetId="0">'Приложение к ПЗ (тыс.)'!$4:$6</definedName>
    <definedName name="рррр123" localSheetId="0">'Приложение к ПЗ (тыс.)'!$6:$6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 l="1"/>
  <c r="D202" i="1" l="1"/>
  <c r="D207" i="1"/>
  <c r="D311" i="1"/>
  <c r="D351" i="1"/>
  <c r="D201" i="1" l="1"/>
  <c r="E201" i="1"/>
  <c r="E202" i="1"/>
  <c r="E203" i="1"/>
  <c r="E205" i="1"/>
  <c r="E204" i="1"/>
  <c r="D204" i="1"/>
  <c r="D203" i="1" s="1"/>
  <c r="C204" i="1"/>
  <c r="D354" i="1"/>
  <c r="E354" i="1"/>
  <c r="D356" i="1"/>
  <c r="E356" i="1"/>
</calcChain>
</file>

<file path=xl/sharedStrings.xml><?xml version="1.0" encoding="utf-8"?>
<sst xmlns="http://schemas.openxmlformats.org/spreadsheetml/2006/main" count="900" uniqueCount="893">
  <si>
    <t>Таблица отклонений доходов бюджета Ханты-Мансийского автономного округа - Югры на 2021-2023 годы</t>
  </si>
  <si>
    <t>ККД</t>
  </si>
  <si>
    <t>ВИД ДОХОДОВ</t>
  </si>
  <si>
    <t>Сумма на 2021 год</t>
  </si>
  <si>
    <t>Сумма на 2022 год</t>
  </si>
  <si>
    <t>Сумма на 2023 год</t>
  </si>
  <si>
    <t>утвержденный план по закону от 07.10.2021 года №78-оз</t>
  </si>
  <si>
    <t>уточнения</t>
  </si>
  <si>
    <t xml:space="preserve">уточненный план </t>
  </si>
  <si>
    <t>1</t>
  </si>
  <si>
    <t>2</t>
  </si>
  <si>
    <t>000 1 00 00000 00 0000 000</t>
  </si>
  <si>
    <t>НАЛОГОВЫЕ И НЕНАЛОГОВЫЕ ДОХОДЫ</t>
  </si>
  <si>
    <t>Налоговые доходы</t>
  </si>
  <si>
    <t>000 1 01 00000 00 0000 000</t>
  </si>
  <si>
    <t>НАЛОГИ НА ПРИБЫЛЬ, ДОХОДЫ</t>
  </si>
  <si>
    <t>000 1 01 01000 00 0000 110</t>
  </si>
  <si>
    <t>Налог на прибыль организаций</t>
  </si>
  <si>
    <t>000 1 01 01010 00 0000 110</t>
  </si>
  <si>
    <t>Налог на прибыль организаций, зачисляемый в бюджеты бюджетной системы Российской Федерации по соответствующим ставкам</t>
  </si>
  <si>
    <t>000 1 01 01012 02 0000 110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</si>
  <si>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</si>
  <si>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000 1 01 01014 02 0000 110</t>
  </si>
  <si>
    <t>Налог на прибыль организаций консолидированных групп налогоплательщиков, зачисляемый в бюджеты субъектов Российской Федерации</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</si>
  <si>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</si>
  <si>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</si>
  <si>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</si>
  <si>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</si>
  <si>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</si>
  <si>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</si>
  <si>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</si>
  <si>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</si>
  <si>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</si>
  <si>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</si>
  <si>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</si>
  <si>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</si>
  <si>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000 1 01 02080 01 0000 110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</si>
  <si>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</si>
  <si>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000 1 01 02090 01 0000 110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</si>
  <si>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t>
  </si>
  <si>
    <t>000 1 01 02100 01 0000 110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</si>
  <si>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</si>
  <si>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</si>
  <si>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</si>
  <si>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</si>
  <si>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</si>
  <si>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000 1 03 02100 01 0000 110</t>
  </si>
  <si>
    <t>Акцизы на пиво, производимое на территории Российской Федерации</t>
  </si>
  <si>
    <t>000 1 03 02140 01 0000 110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</si>
  <si>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</si>
  <si>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</si>
  <si>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</si>
  <si>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000 1 03 02143 01 0000 110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</si>
  <si>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</si>
  <si>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000 1 03 02190 01 0000 110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</si>
  <si>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</si>
  <si>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000 1 03 02200 01 0000 110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</si>
  <si>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</si>
  <si>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000 1 03 02210 01 0000 110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</si>
  <si>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</si>
  <si>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000 1 03 02220 01 0000 110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</si>
  <si>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</si>
  <si>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</si>
  <si>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</si>
  <si>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</si>
  <si>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</si>
  <si>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</si>
  <si>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</si>
  <si>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</si>
  <si>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</si>
  <si>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</si>
  <si>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</si>
  <si>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</si>
  <si>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</si>
  <si>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</si>
  <si>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</si>
  <si>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</si>
  <si>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</si>
  <si>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</si>
  <si>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</si>
  <si>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</si>
  <si>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</si>
  <si>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</si>
  <si>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</si>
  <si>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</si>
  <si>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</si>
  <si>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000 1 03 02410 01 0000 110</t>
  </si>
  <si>
    <t>Доходы от уплаты акцизов на средние дистилляты, производимые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t>
  </si>
  <si>
    <t>000 1 05 00000 00 0000 000</t>
  </si>
  <si>
    <t>НАЛОГИ НА СОВОКУПНЫЙ ДОХОД</t>
  </si>
  <si>
    <t>000 1 05 06000 01 0000 110</t>
  </si>
  <si>
    <t>Налог на профессиональный доход</t>
  </si>
  <si>
    <t>000 1 06 00000 00 0000 000</t>
  </si>
  <si>
    <t>НАЛОГИ НА ИМУЩЕСТВО</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</si>
  <si>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</si>
  <si>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</si>
  <si>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</si>
  <si>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</si>
  <si>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000 1 06 02020 02 0000 110</t>
  </si>
  <si>
    <t>Налог на имущество организаций по имуществу, входящему в Единую систему газоснабжения</t>
  </si>
  <si>
    <t>000 1 06 04000 02 0000 110</t>
  </si>
  <si>
    <t>Транспортный налог</t>
  </si>
  <si>
    <t>000 1 06 04011 02 0000 110</t>
  </si>
  <si>
    <t>Транспортный налог с организаций</t>
  </si>
  <si>
    <t>000 1 06 04012 02 0000 110</t>
  </si>
  <si>
    <t>Транспортный налог с физических лиц</t>
  </si>
  <si>
    <t>000 1 06 05000 02 0000 110</t>
  </si>
  <si>
    <t>Налог на игорный бизнес</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</si>
  <si>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</si>
  <si>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</si>
  <si>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</si>
  <si>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</si>
  <si>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000 1 07 01020 01 0000 110</t>
  </si>
  <si>
    <t>Налог на добычу общераспространенных полезных ископаемых</t>
  </si>
  <si>
    <t>000 1 07 01030 01 0000 110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</si>
  <si>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t>
  </si>
  <si>
    <t>000 1 07 04000 01 0000 110</t>
  </si>
  <si>
    <t>Сборы за пользование объектами животного мира и за пользование объектами водных биологических ресурсов</t>
  </si>
  <si>
    <t>000 1 07 04010 01 0000 110</t>
  </si>
  <si>
    <t>Сбор за пользование объектами животного мира</t>
  </si>
  <si>
    <t>000 1 07 04030 01 0000 110</t>
  </si>
  <si>
    <t>Сбор за пользование объектами водных биологических ресурсов (по внутренним водным объектам)</t>
  </si>
  <si>
    <t>000 1 08 00000 00 0000 000</t>
  </si>
  <si>
    <t>ГОСУДАРСТВЕННАЯ ПОШЛИНА</t>
  </si>
  <si>
    <t>000 1 08 02000 01 0000 110</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</si>
  <si>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</si>
  <si>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000 1 08 02020 01 0000 110</t>
  </si>
  <si>
    <t>Государственная пошлина по делам, рассматриваемым конституционными (уставными) судами субъектов Российской Федерации</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</si>
  <si>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</si>
  <si>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</si>
  <si>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</si>
  <si>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</si>
  <si>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000 1 08 07010 01 0000 110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</si>
  <si>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</si>
  <si>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000 1 08 07020 01 0000 110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</si>
  <si>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</si>
  <si>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</si>
  <si>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</si>
  <si>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</si>
  <si>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</si>
  <si>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000 1 08 07100 01 0000 110</t>
  </si>
  <si>
    <t>Государственная пошлина за выдачу и обмен паспорта гражданина Российской Федерации</t>
  </si>
  <si>
    <t>000 1 08 07110 01 0000 110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</si>
  <si>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</si>
  <si>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000 1 08 07120 01 0000 110</t>
  </si>
  <si>
    <t>Государственная пошлина за государственную регистрацию политических партий и региональных отделений политических партий</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</si>
  <si>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</si>
  <si>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</si>
  <si>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</si>
  <si>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</si>
  <si>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</si>
  <si>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</si>
  <si>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000 1 08 07160 01 0000 110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</si>
  <si>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</si>
  <si>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000 1 08 07170 01 0000 110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</si>
  <si>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</si>
  <si>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</si>
  <si>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</si>
  <si>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000 1 08 07310 01 0000 110</t>
  </si>
  <si>
    <t>Государственная пошлина за повторную выдачу свидетельства о постановке на учет в налоговом органе</t>
  </si>
  <si>
    <t>000 1 08 07340 01 0000 110</t>
  </si>
  <si>
    <t>Государственная пошлина за выдачу свидетельства о государственной аккредитации региональной спортивной федерации</t>
  </si>
  <si>
    <t>000 1 08 07380 01 0000 110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</si>
  <si>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</si>
  <si>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</si>
  <si>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</si>
  <si>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</si>
  <si>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</si>
  <si>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</si>
  <si>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</si>
  <si>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000 1 09 00000 00 0000 000</t>
  </si>
  <si>
    <t>ЗАДОЛЖЕННОСТЬ И ПЕРЕРАСЧЕТЫ ПО ОТМЕНЕННЫМ НАЛОГАМ, СБОРАМ И ИНЫМ ОБЯЗАТЕЛЬНЫМ ПЛАТЕЖАМ</t>
  </si>
  <si>
    <t>000 1 09 04000 00 0000 110</t>
  </si>
  <si>
    <t>Налоги на имущество</t>
  </si>
  <si>
    <t>000 1 09 04020 02 0000 110</t>
  </si>
  <si>
    <t>Налог с владельцев транспортных средств и налог на приобретение автотранспортных средств</t>
  </si>
  <si>
    <t>000 1 09 04040 01 0000 110</t>
  </si>
  <si>
    <t>Налог с имущества, переходящего в порядке наследования или дарения</t>
  </si>
  <si>
    <t>000 1 09 06000 02 0000 110</t>
  </si>
  <si>
    <t>Прочие налоги и сборы (по отмененным налогам и сборам субъектов Российской Федерации)</t>
  </si>
  <si>
    <t>000 1 09 06020 02 0000 110</t>
  </si>
  <si>
    <t>Сбор на нужды образовательных учреждений, взимаемый с юридических лиц</t>
  </si>
  <si>
    <t>000 1 09 11000 02 0000 110</t>
  </si>
  <si>
    <t>Налог, взимаемый в виде стоимости патента в связи с применением упрощенной системы налогообложения</t>
  </si>
  <si>
    <t>000 1 09 11010 02 0000 110</t>
  </si>
  <si>
    <t>Неналоговые доходы</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</si>
  <si>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</si>
  <si>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</si>
  <si>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</si>
  <si>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</si>
  <si>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</si>
  <si>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</si>
  <si>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000 1 11 02000 00 0000 120</t>
  </si>
  <si>
    <t>Доходы от размещения средств бюджетов</t>
  </si>
  <si>
    <t>000 1 11 02020 02 0000 120</t>
  </si>
  <si>
    <t>Доходы от размещения временно свободных средств бюджетов субъектов Российской Федерации</t>
  </si>
  <si>
    <t>000 1 11 02100 00 0000 120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</si>
  <si>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</si>
  <si>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000 1 11 02102 02 0000 120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</si>
  <si>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</si>
  <si>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000 1 11 03000 00 0000 120</t>
  </si>
  <si>
    <t>Проценты, полученные от предоставления бюджетных кредитов внутри страны</t>
  </si>
  <si>
    <t>000 1 11 03020 02 0000 120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</si>
  <si>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</si>
  <si>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</si>
  <si>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</si>
  <si>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</si>
  <si>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</si>
  <si>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</si>
  <si>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</si>
  <si>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</si>
  <si>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</si>
  <si>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</si>
  <si>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</si>
  <si>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</si>
  <si>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</si>
  <si>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000 1 11 05072 02 0000 120</t>
  </si>
  <si>
    <t>Доходы от сдачи в аренду имущества, составляющего казну субъекта Российской Федерации (за исключением земельных участков)</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</si>
  <si>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</si>
  <si>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</si>
  <si>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</si>
  <si>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</si>
  <si>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</si>
  <si>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</si>
  <si>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</si>
  <si>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</si>
  <si>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</si>
  <si>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</si>
  <si>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</si>
  <si>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</si>
  <si>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</si>
  <si>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</si>
  <si>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000 1 12 00000 00 0000 000</t>
  </si>
  <si>
    <t>ПЛАТЕЖИ ПРИ ПОЛЬЗОВАНИИ ПРИРОДНЫМИ РЕСУРСАМИ</t>
  </si>
  <si>
    <t>000 1 12 02000 00 0000 120</t>
  </si>
  <si>
    <t>Платежи при пользовании недрами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</si>
  <si>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</si>
  <si>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</si>
  <si>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</si>
  <si>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</si>
  <si>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000 1 12 02030 01 0000 120</t>
  </si>
  <si>
    <t>Регулярные платежи за пользование недрами при пользовании недрами на территории Российской Федерации</t>
  </si>
  <si>
    <t>000 1 12 02050 01 0000 120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</si>
  <si>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</si>
  <si>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000 1 12 02052 01 0000 120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</si>
  <si>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</si>
  <si>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000 1 12 02100 00 0000 120</t>
  </si>
  <si>
    <t>Сборы за участие в конкурсе (аукционе) на право пользования участками недр</t>
  </si>
  <si>
    <t>000 1 12 02102 02 0000 120</t>
  </si>
  <si>
    <t>Сборы за участие в конкурсе (аукционе) на право пользования участками недр местного значения</t>
  </si>
  <si>
    <t>000 1 12 04000 00 0000 120</t>
  </si>
  <si>
    <t>Плата за использование лесов</t>
  </si>
  <si>
    <t>000 1 12 04010 00 0000 120</t>
  </si>
  <si>
    <t>Плата за использование лесов, расположенных на землях лесного фонда</t>
  </si>
  <si>
    <t>000 1 12 04013 02 0000 120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</si>
  <si>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</si>
  <si>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000 1 12 04014 02 0000 120</t>
  </si>
  <si>
    <t>Плата за использование лесов, расположенных на землях лесного фонда, в части, превышающей минимальный размер арендной платы</t>
  </si>
  <si>
    <t>000 1 12 04015 02 0000 120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</si>
  <si>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</si>
  <si>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000 1 13 00000 00 0000 000</t>
  </si>
  <si>
    <t>ДОХОДЫ ОТ ОКАЗАНИЯ ПЛАТНЫХ УСЛУГ И КОМПЕНСАЦИИ ЗАТРАТ ГОСУДАРСТВА</t>
  </si>
  <si>
    <t>000 1 13 01000 00 0000 130</t>
  </si>
  <si>
    <t>Доходы от оказания платных услуг (работ)</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</si>
  <si>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</si>
  <si>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</si>
  <si>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000 1 13 01031 01 0000 130</t>
  </si>
  <si>
    <t>Плата за предоставление сведений из Единого государственного реестра недвижимости</t>
  </si>
  <si>
    <t>000 1 13 01190 01 0000 130</t>
  </si>
  <si>
    <t>Плата за предоставление информации из реестра дисквалифицированных лиц</t>
  </si>
  <si>
    <t>000 1 13 01400 01 0000 130</t>
  </si>
  <si>
    <t>Плата за предоставление сведений, документов, содержащихся в государственных реестрах (регистрах)</t>
  </si>
  <si>
    <t>000 1 13 01410 01 0000 130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</si>
  <si>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</si>
  <si>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000 1 13 01500 00 0000 130</t>
  </si>
  <si>
    <t>Плата за оказание услуг по присоединению объектов дорожного сервиса к автомобильным дорогам общего пользования</t>
  </si>
  <si>
    <t>000 1 13 01520 02 0000 130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</si>
  <si>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</si>
  <si>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000 1 13 01990 00 0000 130</t>
  </si>
  <si>
    <t>Прочие доходы от оказания платных услуг (работ)</t>
  </si>
  <si>
    <t>000 1 13 01992 02 0000 130</t>
  </si>
  <si>
    <t>Прочие доходы от оказания платных услуг (работ) получателями средств бюджетов субъектов Российской Федерации</t>
  </si>
  <si>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</si>
  <si>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</si>
  <si>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</si>
  <si>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</si>
  <si>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000 1 13 02062 02 0000 130</t>
  </si>
  <si>
    <t>Доходы, поступающие в порядке возмещения расходов, понесенных в связи с эксплуатацией имущества субъектов Российской Федерации</t>
  </si>
  <si>
    <t>000 1 13 02990 00 0000 130</t>
  </si>
  <si>
    <t>Прочие доходы от компенсации затрат государства</t>
  </si>
  <si>
    <t>000 1 13 02992 02 0000 130</t>
  </si>
  <si>
    <t>Прочие доходы от компенсации затрат бюджетов субъектов Российской Федерации</t>
  </si>
  <si>
    <t>000 1 14 00000 00 0000 000</t>
  </si>
  <si>
    <t>ДОХОДЫ ОТ ПРОДАЖИ МАТЕРИАЛЬНЫХ И НЕМАТЕРИАЛЬНЫХ АКТИВОВ</t>
  </si>
  <si>
    <t>000 1 14 01000 00 0000 410</t>
  </si>
  <si>
    <t>Доходы от продажи квартир</t>
  </si>
  <si>
    <t>000 1 14 01020 02 0000 410</t>
  </si>
  <si>
    <t>Доходы от продажи квартир, находящихся в собственности субъектов Российской Федерации</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</si>
  <si>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</si>
  <si>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</si>
  <si>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</si>
  <si>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</si>
  <si>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</si>
  <si>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</si>
  <si>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000 1 14 02023 02 0000 410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</si>
  <si>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</si>
  <si>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</si>
  <si>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</si>
  <si>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</si>
  <si>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</si>
  <si>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</si>
  <si>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</si>
  <si>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000 1 14 06000 00 0000 430</t>
  </si>
  <si>
    <t>Доходы от продажи земельных участков, находящихся в государственной и муниципальной собственности</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</si>
  <si>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</si>
  <si>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</si>
  <si>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</si>
  <si>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</si>
  <si>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000 1 15 00000 00 0000 000</t>
  </si>
  <si>
    <t>АДМИНИСТРАТИВНЫЕ ПЛАТЕЖИ И СБОРЫ</t>
  </si>
  <si>
    <t>000 1 15 02000 00 0000 140</t>
  </si>
  <si>
    <t>Платежи, взимаемые государственными и муниципальными органами (организациями) за выполнение определенных функций</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</si>
  <si>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</si>
  <si>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</si>
  <si>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</si>
  <si>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</si>
  <si>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</si>
  <si>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</si>
  <si>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</si>
  <si>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</si>
  <si>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</si>
  <si>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</si>
  <si>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000 1 16 01122 01 0000 140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</si>
  <si>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</si>
  <si>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</si>
  <si>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</si>
  <si>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</si>
  <si>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</si>
  <si>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</si>
  <si>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</si>
  <si>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</si>
  <si>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</si>
  <si>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</si>
  <si>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</si>
  <si>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000 1 16 07000 00 0000 140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</si>
  <si>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</si>
  <si>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</si>
  <si>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</si>
  <si>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</si>
  <si>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</si>
  <si>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000 1 16 07030 00 0000 140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</si>
  <si>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</si>
  <si>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000 1 16 07030 02 0000 140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</si>
  <si>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</si>
  <si>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000 1 16 07040 00 0000 140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</si>
  <si>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</si>
  <si>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000 1 16 07040 02 0000 140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</si>
  <si>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</si>
  <si>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</si>
  <si>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</si>
  <si>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</si>
  <si>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</si>
  <si>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000 1 16 10000 00 0000 140</t>
  </si>
  <si>
    <t>Платежи в целях возмещения причиненного ущерба (убытков)</t>
  </si>
  <si>
    <t>000 1 16 10020 02 0000 140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</si>
  <si>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</si>
  <si>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</si>
  <si>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</si>
  <si>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</si>
  <si>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</si>
  <si>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000 1 16 10050 00 0000 140</t>
  </si>
  <si>
    <t>Платежи в целях возмещения убытков, причиненных уклонением от заключения государственного контракта</t>
  </si>
  <si>
    <t>000 1 16 10056 02 0000 140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</si>
  <si>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</si>
  <si>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000 1 16 10100 00 0000 140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</si>
  <si>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</si>
  <si>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</si>
  <si>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</si>
  <si>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</si>
  <si>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</si>
  <si>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</si>
  <si>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</si>
  <si>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000 1 16 10128 01 0000 140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</si>
  <si>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</si>
  <si>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000 1 16 11000 01 0000 140</t>
  </si>
  <si>
    <t>Платежи, уплачиваемые в целях возмещения вреда</t>
  </si>
  <si>
    <t>000 1 16 11060 01 0000 140</t>
  </si>
  <si>
    <t>Платежи, уплачиваемые в целях возмещения вреда, причиняемого автомобильным дорогам</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</si>
  <si>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</si>
  <si>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</si>
  <si>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000 1 17 00000 00 0000 000</t>
  </si>
  <si>
    <t>ПРОЧИЕ НЕНАЛОГОВЫЕ ДОХОДЫ</t>
  </si>
  <si>
    <t>000 1 17 05000 00 0000 180</t>
  </si>
  <si>
    <t>Прочие неналоговые доходы</t>
  </si>
  <si>
    <t>000 1 17 05020 02 0000 180</t>
  </si>
  <si>
    <t>Прочие неналоговые доходы бюджетов субъектов Российской Федерации</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</si>
  <si>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</si>
  <si>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</si>
  <si>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</si>
  <si>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</si>
  <si>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</si>
  <si>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</si>
  <si>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</si>
  <si>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</si>
  <si>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000 2 02 20000 00 0000 150</t>
  </si>
  <si>
    <t>Субсидии бюджетам бюджетной системы Российской Федерации (межбюджетные субсидии)</t>
  </si>
  <si>
    <t>000 2 02 25007 02 0000 150</t>
  </si>
  <si>
    <t>Субсидии бюджетам субъектов Российской Федерации на выплату региональных социальных доплат к пенсии</t>
  </si>
  <si>
    <t>000 2 02 25021 00 0000 150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</si>
  <si>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</si>
  <si>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000 2 02 25021 02 0000 150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</si>
  <si>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</si>
  <si>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000 2 02 25028 00 0000 150</t>
  </si>
  <si>
    <t>Субсидии бюджетам на поддержку региональных проектов в сфере информационных технологий</t>
  </si>
  <si>
    <t>000 2 02 25028 02 0000 150</t>
  </si>
  <si>
    <t>Субсидии бюджетам субъектов Российской Федерации на поддержку региональных проектов в сфере информационных технологий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</si>
  <si>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</si>
  <si>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</si>
  <si>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000 2 02 25081 00 0000 150</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</si>
  <si>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</si>
  <si>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000 2 02 25081 02 0000 150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</si>
  <si>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</si>
  <si>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</si>
  <si>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</si>
  <si>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</si>
  <si>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</si>
  <si>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</si>
  <si>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</si>
  <si>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</si>
  <si>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</si>
  <si>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000 2 02 25097 00 0000 150</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</si>
  <si>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</si>
  <si>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000 2 02 25097 02 0000 150</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</si>
  <si>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</si>
  <si>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000 2 02 25114 00 0000 150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</si>
  <si>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</si>
  <si>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</si>
  <si>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</si>
  <si>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000 2 02 25117 00 0000 150</t>
  </si>
  <si>
    <t>Субсидии бюджетам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</si>
  <si>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000 2 02 25117 02 0000 150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</si>
  <si>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</si>
  <si>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000 2 02 25138 00 0000 150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</si>
  <si>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</si>
  <si>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</si>
  <si>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</si>
  <si>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000 2 02 25169 00 0000 150</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</si>
  <si>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</si>
  <si>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000 2 02 25169 02 0000 150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</si>
  <si>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</si>
  <si>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000 2 02 25173 00 0000 150</t>
  </si>
  <si>
    <t>Субсидии бюджетам на создание детских технопарков "Кванториум"</t>
  </si>
  <si>
    <t>000 2 02 25173 02 0000 150</t>
  </si>
  <si>
    <t>Субсидии бюджетам субъектов Российской Федерации на создание детских технопарков "Кванториум"</t>
  </si>
  <si>
    <t>000 2 02 25177 00 0000 150</t>
  </si>
  <si>
    <t>Субсидии бюджетам на создание и обеспечение функционирования центров опережающей профессиональной подготовки</t>
  </si>
  <si>
    <t>000 2 02 25177 02 0000 150</t>
  </si>
  <si>
    <t>Субсидии бюджетам субъектов Российской Федерации на создание и обеспечение функционирования центров опережающей профессиональной подготовки</t>
  </si>
  <si>
    <t>000 2 02 25178 00 0000 150</t>
  </si>
  <si>
    <t>Субсидии бюджетам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</si>
  <si>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000 2 02 25178 02 0000 150</t>
  </si>
  <si>
    <t>Субсидии бюджетам субъектов Российской Федерации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</si>
  <si>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000 2 02 25187 00 0000 150</t>
  </si>
  <si>
    <t>Субсидии бюджетам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</si>
  <si>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000 2 02 25187 02 0000 150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</si>
  <si>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</si>
  <si>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000 2 02 25189 00 0000 150</t>
  </si>
  <si>
    <t>Субсидии бюджетам на создание центров выявления и поддержки одаренных детей</t>
  </si>
  <si>
    <t>000 2 02 25189 02 0000 150</t>
  </si>
  <si>
    <t>Субсидии бюджетам субъектов Российской Федерации на создание центров выявления и поддержки одаренных детей</t>
  </si>
  <si>
    <t>000 2 02 25201 00 0000 150</t>
  </si>
  <si>
    <t>Субсидии бюджетам на развитие паллиативной медицинской помощи</t>
  </si>
  <si>
    <t>000 2 02 25201 02 0000 150</t>
  </si>
  <si>
    <t>Субсидии бюджетам субъектов Российской Федерации на развитие паллиативной медицинской помощи</t>
  </si>
  <si>
    <t>000 2 02 25202 00 0000 150</t>
  </si>
  <si>
    <t>Субсидии бюджетам на реализацию мероприятий по предупреждению и борьбе с социально значимыми инфекционными заболеваниями</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</si>
  <si>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</si>
  <si>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</si>
  <si>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000 2 02 25210 00 0000 150</t>
  </si>
  <si>
    <t>Субсидии бюджетам на обеспечение образовательных организаций материально-технической базой для внедрения цифровой образовательной среды</t>
  </si>
  <si>
    <t>000 2 02 25210 02 0000 150</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</si>
  <si>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</si>
  <si>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000 2 02 25219 00 0000 150</t>
  </si>
  <si>
    <t>Субсидии бюджетам на создание центров цифрового образования детей</t>
  </si>
  <si>
    <t>000 2 02 25219 02 0000 150</t>
  </si>
  <si>
    <t>Субсидии бюджетам субъектов Российской Федерации на создание центров цифрового образования детей</t>
  </si>
  <si>
    <t>000 2 02 25228 00 0000 150</t>
  </si>
  <si>
    <t>Субсидии бюджетам на оснащение объектов спортивной инфраструктуры спортивно-технологическим оборудованием</t>
  </si>
  <si>
    <t>000 2 02 25228 02 0000 150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</si>
  <si>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</si>
  <si>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000 2 02 25229 00 0000 150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</si>
  <si>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</si>
  <si>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000 2 02 25229 02 0000 150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</si>
  <si>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</si>
  <si>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000 2 02 25232 00 0000 150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</si>
  <si>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</si>
  <si>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</si>
  <si>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</si>
  <si>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000 2 02 25243 00 0000 150</t>
  </si>
  <si>
    <t>Субсидии бюджетам на строительство и реконструкцию (модернизацию) объектов питьевого водоснабжения</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</si>
  <si>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</si>
  <si>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</si>
  <si>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000 2 02 25253 00 0000 150</t>
  </si>
  <si>
    <t>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</si>
  <si>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000 2 02 25253 02 0000 150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</si>
  <si>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</si>
  <si>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000 2 02 25256 00 0000 150</t>
  </si>
  <si>
    <t>Субсидии бюджетам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</si>
  <si>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</si>
  <si>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</si>
  <si>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000 2 02 25291 00 0000 150</t>
  </si>
  <si>
    <t>Субсидии бюджетам на повышение эффективности службы занятости</t>
  </si>
  <si>
    <t>000 2 02 25291 02 0000 150</t>
  </si>
  <si>
    <t>Субсидии бюджетам субъектов Российской Федерации на повышение эффективности службы занятости</t>
  </si>
  <si>
    <t>000 2 02 25302 00 0000 150</t>
  </si>
  <si>
    <t>Субсидии бюджетам на осуществление ежемесячных выплат на детей в возрасте от трех до семи лет включительно</t>
  </si>
  <si>
    <t>000 2 02 25302 02 0000 150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</si>
  <si>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</si>
  <si>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000 2 02 25304 00 0000 150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</si>
  <si>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</si>
  <si>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</si>
  <si>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</si>
  <si>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000 2 02 25365 00 0000 150</t>
  </si>
  <si>
    <t>Субсидии бюджетам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</si>
  <si>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000 2 02 25365 02 0000 150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</si>
  <si>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</si>
  <si>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</si>
  <si>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</si>
  <si>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000 2 02 25404 00 0000 150</t>
  </si>
  <si>
    <t>Субсидии бюджетам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</si>
  <si>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</si>
  <si>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</si>
  <si>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000 2 02 25423 02 0000 150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</si>
  <si>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модернизации лабораторий медицинских организаций субъектов Российской Федерации, осуществляющих диагностику инфекционных болезней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</si>
  <si>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</si>
  <si>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</si>
  <si>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000 2 02 25466 00 0000 150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</si>
  <si>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</si>
  <si>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</si>
  <si>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</si>
  <si>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000 2 02 25480 00 0000 150</t>
  </si>
  <si>
    <t>Субсидии бюджетам на создание системы поддержки фермеров и развитие сельской кооперации</t>
  </si>
  <si>
    <t>000 2 02 25480 02 0000 150</t>
  </si>
  <si>
    <t>Субсидии бюджетам субъектов Российской Федерации на создание системы поддержки фермеров и развитие сельской кооперации</t>
  </si>
  <si>
    <t>000 2 02 25481 00 0000 150</t>
  </si>
  <si>
    <t>Субсидии бюджетам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</si>
  <si>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000 2 02 25481 02 0000 150</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</si>
  <si>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</si>
  <si>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000 2 02 25491 00 0000 150</t>
  </si>
  <si>
    <t>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</si>
  <si>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000 2 02 25491 02 0000 150</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</si>
  <si>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</si>
  <si>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000 2 02 25497 00 0000 150</t>
  </si>
  <si>
    <t>Субсидии бюджетам на реализацию мероприятий по обеспечению жильем молодых семей</t>
  </si>
  <si>
    <t>000 2 02 25497 02 0000 150</t>
  </si>
  <si>
    <t>Субсидии бюджетам субъектов Российской Федерации на реализацию мероприятий по обеспечению жильем молодых семей</t>
  </si>
  <si>
    <t>000 2 02 25502 00 0000 150</t>
  </si>
  <si>
    <t>Субсидии бюджетам на стимулирование развития приоритетных подотраслей агропромышленного комплекса и развитие малых форм хозяйствования</t>
  </si>
  <si>
    <t>000 2 02 25502 02 0000 150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</si>
  <si>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</si>
  <si>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000 2 02 25508 00 0000 150</t>
  </si>
  <si>
    <t>Субсидии бюджетам на поддержку сельскохозяйственного производства по отдельным подотраслям растениеводства и животноводства</t>
  </si>
  <si>
    <t>000 2 02 25508 02 0000 150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</si>
  <si>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</si>
  <si>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000 2 02 25514 00 0000 150</t>
  </si>
  <si>
    <t>Субсидии бюджетам на реализацию мероприятий субъектов Российской Федерации в сфере реабилитации и абилитации инвалидов</t>
  </si>
  <si>
    <t>000 2 02 25514 02 0000 150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</si>
  <si>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</si>
  <si>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000 2 02 25515 00 0000 150</t>
  </si>
  <si>
    <t>Субсидии бюджетам на поддержку экономического и социального развития коренных малочисленных народов Севера, Сибири и Дальнего Востока</t>
  </si>
  <si>
    <t>000 2 02 25515 02 0000 150</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</si>
  <si>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</si>
  <si>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000 2 02 25516 00 0000 150</t>
  </si>
  <si>
    <t>Субсидии бюджетам на реализацию мероприятий по укреплению единства российской нации и этнокультурному развитию народов России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</si>
  <si>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</si>
  <si>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</si>
  <si>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000 2 02 25517 00 0000 150</t>
  </si>
  <si>
    <t>Субсидии бюджетам на поддержку творческой деятельности и техническое оснащение детских и кукольных театров</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</si>
  <si>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</si>
  <si>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</si>
  <si>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000 2 02 25519 00 0000 150</t>
  </si>
  <si>
    <t>Субсидии бюджетам на поддержку отрасли культуры</t>
  </si>
  <si>
    <t>000 2 02 25519 02 0000 150</t>
  </si>
  <si>
    <t>Субсидии бюджетам субъектов Российской Федерации на поддержку отрасли культуры</t>
  </si>
  <si>
    <t>000 2 02 25520 00 0000 150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</si>
  <si>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</si>
  <si>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000 2 02 25520 02 0000 150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</si>
  <si>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</si>
  <si>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000 2 02 25527 00 0000 150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</si>
  <si>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</si>
  <si>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</si>
  <si>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</si>
  <si>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000 2 02 25554 02 0000 150</t>
  </si>
  <si>
    <t>Субсидии бюджетам субъектов Российской Федерации на обеспечение закупки авиационных работ в целях оказания медицинской помощи</t>
  </si>
  <si>
    <t>000 2 02 25555 00 0000 150</t>
  </si>
  <si>
    <t>Субсидии бюджетам на реализацию программ формирования современной городской среды</t>
  </si>
  <si>
    <t>000 2 02 25555 02 0000 150</t>
  </si>
  <si>
    <t>Субсидии бюджетам субъектов Российской Федерации на реализацию программ формирования современной городской среды</t>
  </si>
  <si>
    <t>000 2 02 25576 00 0000 150</t>
  </si>
  <si>
    <t>Субсидии бюджетам на обеспечение комплексного развития сельских территорий</t>
  </si>
  <si>
    <t>000 2 02 25576 02 0000 150</t>
  </si>
  <si>
    <t>Субсидии бюджетам субъектов Российской Федерации на обеспечение комплексного развития сельских территорий</t>
  </si>
  <si>
    <t>000 2 02 25586 02 0000 150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</si>
  <si>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</si>
  <si>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000 2 02 25589 00 0000 150</t>
  </si>
  <si>
    <t>Субсидии бюджетам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</si>
  <si>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000 2 02 25589 02 0000 150</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</si>
  <si>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</si>
  <si>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000 2 02 27139 00 0000 150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</si>
  <si>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</si>
  <si>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000 2 02 27139 02 0000 150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</si>
  <si>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</si>
  <si>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</si>
  <si>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</si>
  <si>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</si>
  <si>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</si>
  <si>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</si>
  <si>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</si>
  <si>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</si>
  <si>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</si>
  <si>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</si>
  <si>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</si>
  <si>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</si>
  <si>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</si>
  <si>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</si>
  <si>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</si>
  <si>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000 2 02 35134 00 0000 150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</si>
  <si>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</si>
  <si>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</si>
  <si>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</si>
  <si>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</si>
  <si>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</si>
  <si>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</si>
  <si>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</si>
  <si>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000 2 02 35137 00 0000 150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</si>
  <si>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</si>
  <si>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</si>
  <si>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</si>
  <si>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</si>
  <si>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</si>
  <si>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</si>
  <si>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</si>
  <si>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</si>
  <si>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</si>
  <si>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</si>
  <si>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</si>
  <si>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</si>
  <si>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</si>
  <si>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</si>
  <si>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</si>
  <si>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000 2 02 35250 00 0000 150</t>
  </si>
  <si>
    <t>Субвенции бюджетам на оплату жилищно-коммунальных услуг отдельным категориям граждан</t>
  </si>
  <si>
    <t>000 2 02 35250 02 0000 150</t>
  </si>
  <si>
    <t>Субвенции бюджетам субъектов Российской Федерации на оплату жилищно-коммунальных услуг отдельным категориям граждан</t>
  </si>
  <si>
    <t>000 2 02 35260 00 0000 150</t>
  </si>
  <si>
    <t>Субвенции бюджетам на выплату единовременного пособия при всех формах устройства детей, лишенных родительского попечения, в семью</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</si>
  <si>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</si>
  <si>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</si>
  <si>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000 2 02 35270 00 0000 150</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</si>
  <si>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</si>
  <si>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</si>
  <si>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</si>
  <si>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000 2 02 35280 00 0000 150</t>
  </si>
  <si>
    <t>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</si>
  <si>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000 2 02 35280 02 0000 150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</si>
  <si>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</si>
  <si>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</si>
  <si>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</si>
  <si>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000 2 02 35380 00 0000 150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</si>
  <si>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</si>
  <si>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</si>
  <si>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</si>
  <si>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000 2 02 35429 00 0000 150</t>
  </si>
  <si>
    <t>Субвенции бюджетам на увеличение площади лесовосстановления</t>
  </si>
  <si>
    <t>000 2 02 35429 02 0000 150</t>
  </si>
  <si>
    <t>Субвенции бюджетам субъектов Российской Федерации на увеличение площади лесовосстановления</t>
  </si>
  <si>
    <t>000 2 02 35430 00 0000 150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</si>
  <si>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</si>
  <si>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</si>
  <si>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</si>
  <si>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</si>
  <si>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</si>
  <si>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</si>
  <si>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</si>
  <si>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</si>
  <si>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</si>
  <si>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</si>
  <si>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</si>
  <si>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000 2 02 35469 00 0000 150</t>
  </si>
  <si>
    <t>Субвенции бюджетам на проведение Всероссийской переписи населения 2020 года</t>
  </si>
  <si>
    <t>000 2 02 35469 02 0000 150</t>
  </si>
  <si>
    <t>Субвенции бюджетам субъектов Российской Федерации на проведение Всероссийской переписи населения 2020 года</t>
  </si>
  <si>
    <t>000 2 02 35573 00 0000 150</t>
  </si>
  <si>
    <t>Субвенции бюджетам на осуществление ежемесячной выплаты в связи с рождением (усыновлением) первого ребенка</t>
  </si>
  <si>
    <t>000 2 02 35573 02 0000 150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</si>
  <si>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</si>
  <si>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000 2 02 35900 02 0000 150</t>
  </si>
  <si>
    <t>Единая субвенция бюджетам субъектов Российской Федерации и бюджету г. Байконура</t>
  </si>
  <si>
    <t>000 2 02 40000 00 0000 150</t>
  </si>
  <si>
    <t>Иные межбюджетные трансферты</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</si>
  <si>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</si>
  <si>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</si>
  <si>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</si>
  <si>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</si>
  <si>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000 2 02 45161 00 0000 150</t>
  </si>
  <si>
    <t>Межбюджетные трансферты, передаваемые бюджетам на реализацию отдельных полномочий в области лекарственного обеспечения</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</si>
  <si>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</si>
  <si>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</si>
  <si>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</si>
  <si>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</si>
  <si>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000 2 02 45191 00 0000 150</t>
  </si>
  <si>
    <t>Межбюджетные трансферты, передаваемые бюджетам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</si>
  <si>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</si>
  <si>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</si>
  <si>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000 2 02 45192 00 0000 150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</si>
  <si>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</si>
  <si>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000 2 02 45192 02 0000 150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</si>
  <si>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</si>
  <si>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000 2 02 45216 00 0000 150</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</si>
  <si>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</si>
  <si>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000 2 02 45216 02 0000 150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</si>
  <si>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</si>
  <si>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000 2 02 45296 00 0000 150</t>
  </si>
  <si>
    <t>Межбюджетные трансферты, передаваемые бюджетам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</si>
  <si>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000 2 02 45296 02 0000 150</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</si>
  <si>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</si>
  <si>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000 2 02 45303 00 0000 150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</si>
  <si>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</si>
  <si>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</si>
  <si>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</si>
  <si>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000 2 02 45390 00 0000 150</t>
  </si>
  <si>
    <t>Межбюджетные трансферты, передаваемые бюджетам на финансовое обеспечение дорожной деятельности</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</si>
  <si>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</si>
  <si>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</si>
  <si>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000 2 02 45393 00 0000 150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</si>
  <si>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</si>
  <si>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</si>
  <si>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</si>
  <si>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000 2 02 45418 00 0000 150</t>
  </si>
  <si>
    <t>Межбюджетные трансферты, передаваемые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</si>
  <si>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000 2 02 45418 02 0000 150</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</si>
  <si>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</si>
  <si>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000 2 02 45424 00 0000 150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</si>
  <si>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</si>
  <si>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</si>
  <si>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</si>
  <si>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000 2 02 45433 00 0000 150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</si>
  <si>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</si>
  <si>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</si>
  <si>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</si>
  <si>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000 2 02 45453 00 0000 150</t>
  </si>
  <si>
    <t>Межбюджетные трансферты, передаваемые бюджетам на создание виртуальных концертных залов</t>
  </si>
  <si>
    <t>000 2 02 45453 02 0000 150</t>
  </si>
  <si>
    <t>Межбюджетные трансферты, передаваемые бюджетам субъектов Российской Федерации на создание виртуальных концертных залов</t>
  </si>
  <si>
    <t>000 2 02 45454 00 0000 150</t>
  </si>
  <si>
    <t>Межбюджетные трансферты, передаваемые бюджетам на создание модельных муниципальных библиотек</t>
  </si>
  <si>
    <t>000 2 02 45454 02 0000 150</t>
  </si>
  <si>
    <t>Межбюджетные трансферты, передаваемые бюджетам субъектов Российской Федерации на создание модельных муниципальных библиотек</t>
  </si>
  <si>
    <t>000 2 02 45468 00 0000 150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</si>
  <si>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</si>
  <si>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</si>
  <si>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</si>
  <si>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000 2 02 45476 00 0000 150</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</si>
  <si>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</si>
  <si>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000 2 02 45476 02 0000 150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</si>
  <si>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</si>
  <si>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000 2 02 45593 00 0000 150</t>
  </si>
  <si>
    <t>Межбюджетные трансферты, передаваемые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</si>
  <si>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000 2 02 45593 02 0000 150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</si>
  <si>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</si>
  <si>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000 2 02 49001 00 0000 150</t>
  </si>
  <si>
    <t>Межбюджетные трансферты, передаваемые бюджетам, за счет средств резервного фонда Правительства Российской Федерации</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</si>
  <si>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</si>
  <si>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</si>
  <si>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000 2 02 49999 00 0000 150</t>
  </si>
  <si>
    <t>Прочие межбюджетные трансферты, передаваемые бюджетам</t>
  </si>
  <si>
    <t>000 2 02 49999 02 0000 150</t>
  </si>
  <si>
    <t>Прочие межбюджетные трансферты, передаваемые бюджетам субъектов Российской Федерации</t>
  </si>
  <si>
    <t>000 2 03 00000 00 0000 000</t>
  </si>
  <si>
    <t>БЕЗВОЗМЕЗДНЫЕ ПОСТУПЛЕНИЯ ОТ ГОСУДАРСТВЕННЫХ (МУНИЦИПАЛЬНЫХ) ОРГАНИЗАЦИЙ</t>
  </si>
  <si>
    <t>000 2 03 02000 02 0000 150</t>
  </si>
  <si>
    <t>Безвозмездные поступления от государственных (муниципальных) организаций в бюджеты субъектов Российской Федерации</t>
  </si>
  <si>
    <t>000 2 03 02030 02 0000 150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</si>
  <si>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</si>
  <si>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000 2 03 02040 02 0000 150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</si>
  <si>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</si>
  <si>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000 2 03 02080 02 0000 150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</si>
  <si>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</si>
  <si>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000 2 04 00000 00 0000 000</t>
  </si>
  <si>
    <t>БЕЗВОЗМЕЗДНЫЕ ПОСТУПЛЕНИЯ ОТ НЕГОСУДАРСТВЕННЫХ ОРГАНИЗАЦИЙ</t>
  </si>
  <si>
    <t>000 2 04 02000 02 0000 150</t>
  </si>
  <si>
    <t>Безвозмездные поступления от негосударственных организаций в бюджеты субъектов Российской Федерации</t>
  </si>
  <si>
    <t>000 2 04 02099 02 0000 150</t>
  </si>
  <si>
    <t>Прочие безвозмездные поступления от негосударственных организаций в бюджеты субъектов Российской Федерации</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</si>
  <si>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</si>
  <si>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</si>
  <si>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</si>
  <si>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</si>
  <si>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000 2 18 00000 02 0000 150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</si>
  <si>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</si>
  <si>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000 2 18 02000 02 0000 150</t>
  </si>
  <si>
    <t>Доходы бюджетов субъектов Российской Федерации от возврата организациями остатков субсидий прошлых лет</t>
  </si>
  <si>
    <t>000 2 18 02010 02 0000 150</t>
  </si>
  <si>
    <t>Доходы бюджетов субъектов Российской Федерации от возврата бюджетными учреждениями остатков субсидий прошлых лет</t>
  </si>
  <si>
    <t>000 2 18 02020 02 0000 150</t>
  </si>
  <si>
    <t>Доходы бюджетов субъектов Российской Федерации от возврата автономными учреждениями остатков субсидий прошлых лет</t>
  </si>
  <si>
    <t>000 2 18 02030 02 0000 150</t>
  </si>
  <si>
    <t>Доходы бюджетов субъектов Российской Федерации от возврата иными организациями остатков субсидий прошлых лет</t>
  </si>
  <si>
    <t>000 2 18 25304 02 0000 150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</si>
  <si>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</si>
  <si>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000 2 18 25497 02 0000 150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</si>
  <si>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</si>
  <si>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000 2 18 25555 02 0000 150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</si>
  <si>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</si>
  <si>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000 2 18 35118 02 0000 150</t>
  </si>
  <si>
    <t>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t>
  </si>
  <si>
    <t>000 2 18 35135 02 0000 150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</si>
  <si>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</si>
  <si>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000 2 18 35701 02 0000 150</t>
  </si>
  <si>
    <t>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</si>
  <si>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000 2 18 35930 02 0000 150</t>
  </si>
  <si>
    <t>Доходы бюджетов субъектов Российской Федерации от возврата остатков субвенций на государственную регистрацию актов гражданского состояния из бюджетов муниципальных образований</t>
  </si>
  <si>
    <t>000 2 18 45303 02 0000 150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</si>
  <si>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образований</t>
  </si>
  <si>
    <t>000 2 18 60010 02 0000 150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</si>
  <si>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</si>
  <si>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000 2 18 71030 02 0000 150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</si>
  <si>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</si>
  <si>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000 2 19 00000 00 0000 000</t>
  </si>
  <si>
    <t>ВОЗВРАТ ОСТАТКОВ СУБСИДИЙ, СУБВЕНЦИЙ И ИНЫХ МЕЖБЮДЖЕТНЫХ ТРАНСФЕРТОВ, ИМЕЮЩИХ ЦЕЛЕВОЕ НАЗНАЧЕНИЕ, ПРОШЛЫХ ЛЕТ</t>
  </si>
  <si>
    <t>000 2 19 00000 02 0000 150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</si>
  <si>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</si>
  <si>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000 2 19 25007 02 0000 150</t>
  </si>
  <si>
    <t>Возврат остатков субсидий на выплату региональных социальных доплат к пенсии из бюджетов субъектов Российской Федерации</t>
  </si>
  <si>
    <t>000 2 19 25053 02 0000 150</t>
  </si>
  <si>
    <t>Возврат остатков субсидий на поддержку начинающих фермеров из бюджетов субъектов Российской Федерации</t>
  </si>
  <si>
    <t>000 2 19 25138 02 0000 150</t>
  </si>
  <si>
    <t>Возврат остатков субсидий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</si>
  <si>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000 2 19 25302 02 0000 150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</si>
  <si>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</si>
  <si>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000 2 19 25304 02 0000 150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</si>
  <si>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</si>
  <si>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000 2 19 25382 02 0000 150</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</si>
  <si>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</si>
  <si>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000 2 19 25462 02 0000 150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</si>
  <si>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</si>
  <si>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000 2 19 25497 02 0000 150</t>
  </si>
  <si>
    <t>Возврат остатков субсидий на реализацию мероприятий по обеспечению жильем молодых семей из бюджетов субъектов Российской Федерации</t>
  </si>
  <si>
    <t>000 2 19 25543 02 0000 150</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</si>
  <si>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</si>
  <si>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000 2 19 25555 02 0000 150</t>
  </si>
  <si>
    <t>Возврат остатков субсидий на реализацию программ формирования современной городской среды из бюджетов субъектов Российской Федерации</t>
  </si>
  <si>
    <t>000 2 19 35118 02 0000 150</t>
  </si>
  <si>
    <t>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</si>
  <si>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000 2 19 35129 02 0000 150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</si>
  <si>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</si>
  <si>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000 2 19 35135 02 0000 150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</si>
  <si>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</si>
  <si>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000 2 19 35250 02 0000 150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</si>
  <si>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</si>
  <si>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000 2 19 35280 02 0000 150</t>
  </si>
  <si>
    <t>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субъектов Российской Федерации</t>
  </si>
  <si>
    <t>000 2 19 35290 02 0000 150</t>
  </si>
  <si>
    <t>Возврат остатков субвенций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бюджетов субъектов Российской Федерации</t>
  </si>
  <si>
    <t>000 2 19 35380 02 0000 150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</si>
  <si>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</si>
  <si>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000 2 19 35460 02 0000 150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</si>
  <si>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</si>
  <si>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000 2 19 35573 02 0000 150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</si>
  <si>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</si>
  <si>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000 2 19 35900 02 0000 150</t>
  </si>
  <si>
    <t>Возврат остатков единой субвенции из бюджетов субъектов Российской Федерации</t>
  </si>
  <si>
    <t>000 2 19 45161 02 0000 150</t>
  </si>
  <si>
    <t>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</si>
  <si>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000 2 19 45303 02 0000 150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</si>
  <si>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</si>
  <si>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000 2 19 45836 02 0000 150</t>
  </si>
  <si>
    <t>Возврат остатков иных межбюджетных трансфертов на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 из бюджетов субъектов Российской Федерации</t>
  </si>
  <si>
    <t>000 2 19 45841 02 0000 150</t>
  </si>
  <si>
    <t>Возврат остатков иных межбюджетных трансфертов на дополнительное финансовое обеспечение медицинских организаций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 из бюджетов субъектов Российской Федерации</t>
  </si>
  <si>
    <t>000 2 19 45879 02 0000 150</t>
  </si>
  <si>
    <t>Возврат остатков иных межбюджетных трансфертов в целях софинансирования расходных обязательств субъектов Российской Федерации и г. Байконура по осуществлению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 и г. Байконура, осуществлявшим конвертацию и передачу записей актов гражданского состояния в Единый государственный реестр записей актов гражданского состояния, в том числе записей актов о рождении детей в возрасте от 3 до 18 лет в целях обеспечения дополнительных мер социальной поддержки семей, имеющих детей, за счет средств резервного фонда Правительства Российской Федерации из бюджетов субъектов Российской Федерации</t>
  </si>
  <si>
    <t>000 2 19 51360 02 0000 150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</si>
  <si>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</si>
  <si>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000 2 19 90000 02 0000 150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</si>
  <si>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</si>
  <si>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ВСЕГО ДОХОДОВ</t>
  </si>
  <si>
    <t>000 2 02 15399 00 0000 150</t>
  </si>
  <si>
    <t>Дотации бюджетам на премирование победителей Всероссийского конкурса "Лучшая муниципальная практика"</t>
  </si>
  <si>
    <t>000 2 02 15399 02 0000 150</t>
  </si>
  <si>
    <t>Дотации бюджетам субъектов Российской Федерации на премирование победителей Всероссийского конкурса "Лучшая муниципальная практика"</t>
  </si>
  <si>
    <t>тыс. рублей</t>
  </si>
  <si>
    <t>Приложение 1 к пояснительной записке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</si>
</sst>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 _₽_-;\-* #,##0.0\ _₽_-;_-* \-?\ _₽_-;_-@_-"/>
    <numFmt numFmtId="165" formatCode="#,##0.0_р_.;[Red]\-#,##0.0_р_."/>
    <numFmt numFmtId="166" formatCode="#,##0.0"/>
    <numFmt numFmtId="167" formatCode="_-* #,##0.0_р_._-;\-* #,##0.0_р_._-;_-* \-?_р_._-;_-@_-"/>
    <numFmt numFmtId="168" formatCode="_-* #,##0.0\ _₽_-;\-* #,##0.0\ _₽_-;_-* &quot;-&quot;?\ _₽_-;_-@_-"/>
    <numFmt numFmtId="169" formatCode="_-* #,##0.00_р_._-;\-* #,##0.00_р_._-;_-* \-??_р_._-;_-@_-"/>
  </numFmts>
  <fonts count="11" x14ac:knownFonts="1">
    <font>
      <sz val="11"/>
      <color theme="1"/>
      <name val="Calibri"/>
      <family val="2"/>
      <charset val="204"/>
      <scheme val="minor"/>
    </font>
    <font>
      <sz val="11"/>
      <color rgb="FF000000"/>
      <name val="Calibri"/>
      <family val="2"/>
      <charset val="204"/>
    </font>
    <font>
      <sz val="10"/>
      <name val="Arial Cyr"/>
      <charset val="204"/>
    </font>
    <font>
      <b/>
      <sz val="10"/>
      <name val="Arial Cyr"/>
      <charset val="204"/>
    </font>
    <font>
      <sz val="8"/>
      <name val="Times New Roman"/>
      <family val="1"/>
      <charset val="204"/>
    </font>
    <font>
      <sz val="8"/>
      <color rgb="FF000000"/>
      <name val="Calibri"/>
      <family val="2"/>
      <charset val="204"/>
    </font>
    <font>
      <b/>
      <sz val="8"/>
      <name val="Times New Roman"/>
      <family val="1"/>
      <charset val="204"/>
    </font>
    <font>
      <sz val="8"/>
      <color rgb="FF000000"/>
      <name val="Times New Roman"/>
      <family val="1"/>
      <charset val="204"/>
    </font>
    <font>
      <b/>
      <sz val="10"/>
      <name val="Times New Roman"/>
      <family val="1"/>
      <charset val="204"/>
    </font>
    <font>
      <sz val="10"/>
      <name val="Times New Roman"/>
      <family val="1"/>
      <charset val="204"/>
    </font>
    <font>
      <sz val="10"/>
      <color rgb="FF000000"/>
      <name val="Times New Roman"/>
      <family val="1"/>
      <charset val="20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xf numFmtId="0" fontId="1" fillId="0" borderId="0"/>
    <xf numFmtId="165" fontId="2" fillId="0" borderId="0">
      <alignment vertical="center" wrapText="1"/>
    </xf>
    <xf numFmtId="0" fontId="2" fillId="0" borderId="1">
      <alignment horizontal="left" vertical="top" wrapText="1"/>
    </xf>
    <xf numFmtId="49" fontId="3" fillId="0" borderId="1">
      <alignment horizontal="left" vertical="center"/>
    </xf>
    <xf numFmtId="49" fontId="2" fillId="0" borderId="1">
      <alignment horizontal="left" vertical="top" wrapText="1"/>
    </xf>
  </cellStyleXfs>
  <cellXfs count="44">
    <xf numFmtId="0" fontId="0" fillId="0" borderId="0" xfId="0"/>
    <xf numFmtId="0" fontId="4" fillId="0" borderId="0" xfId="1" applyFont="1" applyFill="1" applyAlignment="1">
      <alignment horizontal="center"/>
    </xf>
    <xf numFmtId="0" fontId="4" fillId="0" borderId="0" xfId="1" applyFont="1" applyFill="1"/>
    <xf numFmtId="164" fontId="4" fillId="0" borderId="0" xfId="1" applyNumberFormat="1" applyFont="1" applyFill="1"/>
    <xf numFmtId="0" fontId="4" fillId="0" borderId="0" xfId="1" applyFont="1" applyFill="1" applyAlignment="1">
      <alignment horizontal="right" wrapText="1"/>
    </xf>
    <xf numFmtId="0" fontId="4" fillId="0" borderId="0" xfId="1" applyFont="1" applyFill="1" applyAlignment="1">
      <alignment horizontal="right"/>
    </xf>
    <xf numFmtId="0" fontId="4" fillId="0" borderId="0" xfId="1" applyFont="1" applyFill="1" applyBorder="1" applyAlignment="1">
      <alignment wrapText="1"/>
    </xf>
    <xf numFmtId="0" fontId="4" fillId="0" borderId="0" xfId="1" applyFont="1" applyFill="1" applyBorder="1"/>
    <xf numFmtId="167" fontId="4" fillId="0" borderId="0" xfId="3" applyNumberFormat="1" applyFont="1" applyFill="1" applyBorder="1" applyAlignment="1">
      <alignment horizontal="right" wrapText="1"/>
    </xf>
    <xf numFmtId="0" fontId="4" fillId="0" borderId="0" xfId="1" applyFont="1" applyFill="1" applyBorder="1" applyAlignment="1">
      <alignment horizontal="center"/>
    </xf>
    <xf numFmtId="0" fontId="6" fillId="0" borderId="0" xfId="1" applyFont="1" applyFill="1" applyBorder="1"/>
    <xf numFmtId="0" fontId="7" fillId="0" borderId="0" xfId="1" applyFont="1" applyFill="1" applyBorder="1"/>
    <xf numFmtId="166" fontId="4" fillId="0" borderId="0" xfId="2" applyNumberFormat="1" applyFont="1" applyFill="1" applyAlignment="1">
      <alignment horizontal="center" vertical="center"/>
    </xf>
    <xf numFmtId="0" fontId="5" fillId="0" borderId="0" xfId="1" applyFont="1" applyFill="1" applyBorder="1"/>
    <xf numFmtId="49" fontId="9" fillId="0" borderId="1" xfId="4" applyFont="1" applyFill="1" applyBorder="1" applyAlignment="1">
      <alignment horizontal="center" vertical="center" wrapText="1"/>
    </xf>
    <xf numFmtId="3" fontId="8" fillId="0" borderId="1" xfId="4" applyNumberFormat="1" applyFont="1" applyFill="1" applyBorder="1" applyAlignment="1">
      <alignment horizontal="center" vertical="center"/>
    </xf>
    <xf numFmtId="3" fontId="8" fillId="0" borderId="1" xfId="4" applyNumberFormat="1" applyFont="1" applyFill="1" applyBorder="1" applyAlignment="1">
      <alignment horizontal="center"/>
    </xf>
    <xf numFmtId="0" fontId="8" fillId="0" borderId="1" xfId="1" applyFont="1" applyFill="1" applyBorder="1" applyAlignment="1">
      <alignment horizontal="center"/>
    </xf>
    <xf numFmtId="49" fontId="9" fillId="0" borderId="1" xfId="5" applyFont="1" applyFill="1" applyBorder="1" applyAlignment="1">
      <alignment horizontal="center" vertical="top"/>
    </xf>
    <xf numFmtId="168" fontId="9" fillId="0" borderId="1" xfId="2" applyNumberFormat="1" applyFont="1" applyFill="1" applyBorder="1" applyAlignment="1">
      <alignment horizontal="right"/>
    </xf>
    <xf numFmtId="49" fontId="8" fillId="0" borderId="1" xfId="5" applyFont="1" applyFill="1" applyBorder="1" applyAlignment="1">
      <alignment horizontal="center" vertical="top"/>
    </xf>
    <xf numFmtId="168" fontId="8" fillId="0" borderId="1" xfId="2" applyNumberFormat="1" applyFont="1" applyFill="1" applyBorder="1" applyAlignment="1">
      <alignment horizontal="right"/>
    </xf>
    <xf numFmtId="0" fontId="9" fillId="0" borderId="1" xfId="3" applyFont="1" applyFill="1" applyBorder="1" applyAlignment="1">
      <alignment horizontal="left" vertical="top" wrapText="1"/>
    </xf>
    <xf numFmtId="166" fontId="8" fillId="0" borderId="1" xfId="2" applyNumberFormat="1" applyFont="1" applyFill="1" applyBorder="1" applyAlignment="1">
      <alignment vertical="top" wrapText="1"/>
    </xf>
    <xf numFmtId="49" fontId="10" fillId="0" borderId="1" xfId="5" applyFont="1" applyFill="1" applyBorder="1" applyAlignment="1">
      <alignment horizontal="center" vertical="top"/>
    </xf>
    <xf numFmtId="0" fontId="10" fillId="0" borderId="1" xfId="3" applyFont="1" applyFill="1" applyBorder="1" applyAlignment="1">
      <alignment horizontal="left" vertical="top" wrapText="1"/>
    </xf>
    <xf numFmtId="0" fontId="8" fillId="0" borderId="1" xfId="3" applyFont="1" applyFill="1" applyBorder="1" applyAlignment="1">
      <alignment horizontal="left" vertical="top" wrapText="1"/>
    </xf>
    <xf numFmtId="0" fontId="8" fillId="0" borderId="1" xfId="3" applyFont="1" applyFill="1" applyBorder="1" applyAlignment="1">
      <alignment horizontal="center"/>
    </xf>
    <xf numFmtId="0" fontId="8" fillId="0" borderId="1" xfId="3" applyFont="1" applyFill="1" applyBorder="1" applyAlignment="1">
      <alignment horizontal="left" wrapText="1"/>
    </xf>
    <xf numFmtId="0" fontId="9" fillId="0" borderId="0" xfId="1" applyFont="1" applyFill="1" applyAlignment="1">
      <alignment horizontal="center"/>
    </xf>
    <xf numFmtId="0" fontId="9" fillId="0" borderId="0" xfId="1" applyFont="1" applyFill="1"/>
    <xf numFmtId="167" fontId="9" fillId="0" borderId="0" xfId="1" applyNumberFormat="1" applyFont="1" applyFill="1"/>
    <xf numFmtId="169" fontId="9" fillId="0" borderId="0" xfId="1" applyNumberFormat="1" applyFont="1" applyFill="1"/>
    <xf numFmtId="0" fontId="9" fillId="0" borderId="0" xfId="3" applyFont="1" applyFill="1" applyBorder="1" applyAlignment="1">
      <alignment horizontal="left" vertical="top" wrapText="1"/>
    </xf>
    <xf numFmtId="0" fontId="4" fillId="0" borderId="0" xfId="1" applyFont="1" applyFill="1" applyBorder="1" applyAlignment="1">
      <alignment horizontal="right" wrapText="1"/>
    </xf>
    <xf numFmtId="166" fontId="8" fillId="0" borderId="0" xfId="2" applyNumberFormat="1" applyFont="1" applyFill="1" applyBorder="1" applyAlignment="1">
      <alignment horizontal="center" vertical="center" wrapText="1"/>
    </xf>
    <xf numFmtId="49" fontId="9" fillId="0" borderId="1" xfId="4" applyFont="1" applyFill="1" applyBorder="1" applyAlignment="1">
      <alignment horizontal="center" vertical="center"/>
    </xf>
    <xf numFmtId="0" fontId="9" fillId="0" borderId="1" xfId="1" applyFont="1" applyFill="1" applyBorder="1" applyAlignment="1">
      <alignment horizontal="center"/>
    </xf>
    <xf numFmtId="0" fontId="4" fillId="0" borderId="0" xfId="1" applyFont="1" applyFill="1" applyAlignment="1">
      <alignment wrapText="1"/>
    </xf>
    <xf numFmtId="166" fontId="6" fillId="0" borderId="0" xfId="2" applyNumberFormat="1" applyFont="1" applyFill="1" applyBorder="1" applyAlignment="1">
      <alignment horizontal="center" wrapText="1"/>
    </xf>
    <xf numFmtId="49" fontId="9" fillId="0" borderId="1" xfId="4" applyFont="1" applyFill="1" applyBorder="1" applyAlignment="1">
      <alignment horizontal="center" vertical="center" wrapText="1"/>
    </xf>
    <xf numFmtId="3" fontId="8" fillId="0" borderId="1" xfId="4" applyNumberFormat="1" applyFont="1" applyFill="1" applyBorder="1" applyAlignment="1">
      <alignment horizontal="center" vertical="center" wrapText="1"/>
    </xf>
    <xf numFmtId="0" fontId="9" fillId="0" borderId="0" xfId="1" applyFont="1" applyFill="1" applyAlignment="1">
      <alignment wrapText="1"/>
    </xf>
    <xf numFmtId="0" fontId="9" fillId="0" borderId="0" xfId="1" applyFont="1" applyFill="1" applyBorder="1" applyAlignment="1">
      <alignment wrapText="1"/>
    </xf>
  </cellXfs>
  <cellStyles count="6">
    <cellStyle name="Заголовки полей [печать] 2" xfId="4"/>
    <cellStyle name="Обычный" xfId="0" builtinId="0"/>
    <cellStyle name="Обычный 5" xfId="1"/>
    <cellStyle name="Обычный_Варианты прогноза" xfId="2"/>
    <cellStyle name="Свойства элементов измерения [печать] 2" xfId="5"/>
    <cellStyle name="Элементы осей [печать]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O469"/>
  <sheetViews>
    <sheetView tabSelected="1" topLeftCell="A7" zoomScaleNormal="100" workbookViewId="0">
      <pane xSplit="1" topLeftCell="B1" activePane="topRight" state="frozen"/>
      <selection activeCell="A463" sqref="A463"/>
      <selection pane="topRight" activeCell="A20" sqref="A20:XFD20"/>
    </sheetView>
  </sheetViews>
  <sheetFormatPr defaultRowHeight="12.75" x14ac:dyDescent="0.2"/>
  <cols>
    <col min="1" max="1" width="21.140625" style="29" customWidth="1"/>
    <col min="2" max="2" width="87.42578125" style="42" customWidth="1"/>
    <col min="3" max="3" width="14.7109375" style="30" customWidth="1"/>
    <col min="4" max="4" width="14" style="30" bestFit="1" customWidth="1"/>
    <col min="5" max="5" width="15" style="30" bestFit="1" customWidth="1"/>
    <col min="6" max="6" width="14.7109375" style="30" customWidth="1"/>
    <col min="7" max="7" width="11.140625" style="30" customWidth="1"/>
    <col min="8" max="8" width="15" style="30" bestFit="1" customWidth="1"/>
    <col min="9" max="9" width="14.7109375" style="30" customWidth="1"/>
    <col min="10" max="10" width="9.42578125" style="30" customWidth="1"/>
    <col min="11" max="11" width="14.7109375" style="30" customWidth="1"/>
    <col min="12" max="12" width="3.42578125" style="7" customWidth="1"/>
    <col min="13" max="979" width="9.140625" style="7" customWidth="1"/>
    <col min="980" max="16384" width="9.140625" style="13"/>
  </cols>
  <sheetData>
    <row r="1" spans="1:12" ht="11.25" x14ac:dyDescent="0.2">
      <c r="A1" s="1"/>
      <c r="B1" s="38"/>
      <c r="C1" s="2"/>
      <c r="D1" s="2"/>
      <c r="E1" s="3"/>
      <c r="F1" s="4"/>
      <c r="G1" s="5"/>
      <c r="H1" s="5"/>
      <c r="I1" s="34" t="s">
        <v>892</v>
      </c>
      <c r="J1" s="34"/>
      <c r="K1" s="34"/>
      <c r="L1" s="6"/>
    </row>
    <row r="2" spans="1:12" x14ac:dyDescent="0.2">
      <c r="A2" s="35" t="s">
        <v>0</v>
      </c>
      <c r="B2" s="35"/>
      <c r="C2" s="35"/>
      <c r="D2" s="35"/>
      <c r="E2" s="35"/>
      <c r="F2" s="35"/>
      <c r="G2" s="35"/>
      <c r="H2" s="35"/>
      <c r="I2" s="35"/>
      <c r="J2" s="35"/>
      <c r="K2" s="35"/>
    </row>
    <row r="3" spans="1:12" ht="11.25" x14ac:dyDescent="0.2">
      <c r="A3" s="12"/>
      <c r="B3" s="39"/>
      <c r="C3" s="2"/>
      <c r="D3" s="2"/>
      <c r="E3" s="8"/>
      <c r="F3" s="2"/>
      <c r="G3" s="2"/>
      <c r="H3" s="8"/>
      <c r="I3" s="2"/>
      <c r="J3" s="2"/>
      <c r="K3" s="8" t="s">
        <v>891</v>
      </c>
    </row>
    <row r="4" spans="1:12" x14ac:dyDescent="0.2">
      <c r="A4" s="36" t="s">
        <v>1</v>
      </c>
      <c r="B4" s="40" t="s">
        <v>2</v>
      </c>
      <c r="C4" s="37" t="s">
        <v>3</v>
      </c>
      <c r="D4" s="37"/>
      <c r="E4" s="37"/>
      <c r="F4" s="37" t="s">
        <v>4</v>
      </c>
      <c r="G4" s="37"/>
      <c r="H4" s="37"/>
      <c r="I4" s="37" t="s">
        <v>5</v>
      </c>
      <c r="J4" s="37"/>
      <c r="K4" s="37"/>
    </row>
    <row r="5" spans="1:12" s="9" customFormat="1" ht="51" x14ac:dyDescent="0.2">
      <c r="A5" s="36"/>
      <c r="B5" s="40"/>
      <c r="C5" s="14" t="s">
        <v>6</v>
      </c>
      <c r="D5" s="14" t="s">
        <v>7</v>
      </c>
      <c r="E5" s="14" t="s">
        <v>8</v>
      </c>
      <c r="F5" s="14" t="s">
        <v>6</v>
      </c>
      <c r="G5" s="14" t="s">
        <v>7</v>
      </c>
      <c r="H5" s="14" t="s">
        <v>8</v>
      </c>
      <c r="I5" s="14" t="s">
        <v>6</v>
      </c>
      <c r="J5" s="14" t="s">
        <v>7</v>
      </c>
      <c r="K5" s="14" t="s">
        <v>8</v>
      </c>
    </row>
    <row r="6" spans="1:12" x14ac:dyDescent="0.2">
      <c r="A6" s="15" t="s">
        <v>9</v>
      </c>
      <c r="B6" s="41" t="s">
        <v>10</v>
      </c>
      <c r="C6" s="16">
        <v>3</v>
      </c>
      <c r="D6" s="17">
        <v>4</v>
      </c>
      <c r="E6" s="17">
        <v>5</v>
      </c>
      <c r="F6" s="16">
        <v>6</v>
      </c>
      <c r="G6" s="17">
        <v>7</v>
      </c>
      <c r="H6" s="17">
        <v>8</v>
      </c>
      <c r="I6" s="16">
        <v>9</v>
      </c>
      <c r="J6" s="17">
        <v>10</v>
      </c>
      <c r="K6" s="17">
        <v>11</v>
      </c>
    </row>
    <row r="7" spans="1:12" x14ac:dyDescent="0.2">
      <c r="A7" s="18" t="s">
        <v>11</v>
      </c>
      <c r="B7" s="22" t="s">
        <v>12</v>
      </c>
      <c r="C7" s="19">
        <v>213216538.69999999</v>
      </c>
      <c r="D7" s="19">
        <v>15880149.4</v>
      </c>
      <c r="E7" s="19">
        <v>229096688.09999999</v>
      </c>
      <c r="F7" s="19">
        <v>210860052.30000001</v>
      </c>
      <c r="G7" s="19">
        <v>0</v>
      </c>
      <c r="H7" s="19">
        <v>210860052.30000001</v>
      </c>
      <c r="I7" s="19">
        <v>215552028.5</v>
      </c>
      <c r="J7" s="19">
        <v>0</v>
      </c>
      <c r="K7" s="19">
        <v>215552028.5</v>
      </c>
    </row>
    <row r="8" spans="1:12" s="10" customFormat="1" x14ac:dyDescent="0.2">
      <c r="A8" s="20"/>
      <c r="B8" s="23" t="s">
        <v>13</v>
      </c>
      <c r="C8" s="21">
        <v>207702220.90000001</v>
      </c>
      <c r="D8" s="21">
        <v>15209192.800000001</v>
      </c>
      <c r="E8" s="21">
        <v>222911413.69999999</v>
      </c>
      <c r="F8" s="21">
        <v>207785559.09999999</v>
      </c>
      <c r="G8" s="21">
        <v>0</v>
      </c>
      <c r="H8" s="21">
        <v>207785559.09999999</v>
      </c>
      <c r="I8" s="21">
        <v>212454240.69999999</v>
      </c>
      <c r="J8" s="21">
        <v>0</v>
      </c>
      <c r="K8" s="21">
        <v>212454240.69999999</v>
      </c>
    </row>
    <row r="9" spans="1:12" x14ac:dyDescent="0.2">
      <c r="A9" s="18" t="s">
        <v>14</v>
      </c>
      <c r="B9" s="22" t="s">
        <v>15</v>
      </c>
      <c r="C9" s="19">
        <v>129524179.90000001</v>
      </c>
      <c r="D9" s="19">
        <v>13400282</v>
      </c>
      <c r="E9" s="19">
        <v>142924461.90000001</v>
      </c>
      <c r="F9" s="19">
        <v>130311824.90000001</v>
      </c>
      <c r="G9" s="19">
        <v>0</v>
      </c>
      <c r="H9" s="19">
        <v>130311824.90000001</v>
      </c>
      <c r="I9" s="19">
        <v>134572592.90000001</v>
      </c>
      <c r="J9" s="19">
        <v>0</v>
      </c>
      <c r="K9" s="19">
        <v>134572592.90000001</v>
      </c>
    </row>
    <row r="10" spans="1:12" x14ac:dyDescent="0.2">
      <c r="A10" s="18" t="s">
        <v>16</v>
      </c>
      <c r="B10" s="22" t="s">
        <v>17</v>
      </c>
      <c r="C10" s="19">
        <v>72296410.099999994</v>
      </c>
      <c r="D10" s="19">
        <v>13400282</v>
      </c>
      <c r="E10" s="19">
        <v>85696692.099999994</v>
      </c>
      <c r="F10" s="19">
        <v>70099294.200000003</v>
      </c>
      <c r="G10" s="19">
        <v>0</v>
      </c>
      <c r="H10" s="19">
        <v>70099294.200000003</v>
      </c>
      <c r="I10" s="19">
        <v>72007629</v>
      </c>
      <c r="J10" s="19">
        <v>0</v>
      </c>
      <c r="K10" s="19">
        <v>72007629</v>
      </c>
    </row>
    <row r="11" spans="1:12" ht="25.5" x14ac:dyDescent="0.2">
      <c r="A11" s="18" t="s">
        <v>18</v>
      </c>
      <c r="B11" s="22" t="s">
        <v>19</v>
      </c>
      <c r="C11" s="19">
        <v>72296410.099999994</v>
      </c>
      <c r="D11" s="19">
        <v>13400282</v>
      </c>
      <c r="E11" s="19">
        <v>85696692.099999994</v>
      </c>
      <c r="F11" s="19">
        <v>70099294.200000003</v>
      </c>
      <c r="G11" s="19">
        <v>0</v>
      </c>
      <c r="H11" s="19">
        <v>70099294.200000003</v>
      </c>
      <c r="I11" s="19">
        <v>72007629</v>
      </c>
      <c r="J11" s="19">
        <v>0</v>
      </c>
      <c r="K11" s="19">
        <v>72007629</v>
      </c>
    </row>
    <row r="12" spans="1:12" ht="25.5" x14ac:dyDescent="0.2">
      <c r="A12" s="18" t="s">
        <v>20</v>
      </c>
      <c r="B12" s="22" t="s">
        <v>21</v>
      </c>
      <c r="C12" s="19">
        <v>54362630.299999997</v>
      </c>
      <c r="D12" s="19">
        <f>7946303.1</f>
        <v>7946303.0999999996</v>
      </c>
      <c r="E12" s="19">
        <v>62308933.400000006</v>
      </c>
      <c r="F12" s="19">
        <v>31892377.100000001</v>
      </c>
      <c r="G12" s="19">
        <v>0</v>
      </c>
      <c r="H12" s="19">
        <v>31892377.100000001</v>
      </c>
      <c r="I12" s="19">
        <v>32621719.899999999</v>
      </c>
      <c r="J12" s="19">
        <v>0</v>
      </c>
      <c r="K12" s="19">
        <v>32621719.899999999</v>
      </c>
    </row>
    <row r="13" spans="1:12" ht="25.5" x14ac:dyDescent="0.2">
      <c r="A13" s="18" t="s">
        <v>22</v>
      </c>
      <c r="B13" s="22" t="s">
        <v>23</v>
      </c>
      <c r="C13" s="19">
        <v>17933779.800000001</v>
      </c>
      <c r="D13" s="19">
        <v>5453978.9000000004</v>
      </c>
      <c r="E13" s="19">
        <v>23387758.699999999</v>
      </c>
      <c r="F13" s="19">
        <v>38206917.100000001</v>
      </c>
      <c r="G13" s="19">
        <v>0</v>
      </c>
      <c r="H13" s="19">
        <v>38206917.100000001</v>
      </c>
      <c r="I13" s="19">
        <v>39385909.100000001</v>
      </c>
      <c r="J13" s="19">
        <v>0</v>
      </c>
      <c r="K13" s="19">
        <v>39385909.100000001</v>
      </c>
    </row>
    <row r="14" spans="1:12" x14ac:dyDescent="0.2">
      <c r="A14" s="18" t="s">
        <v>24</v>
      </c>
      <c r="B14" s="22" t="s">
        <v>25</v>
      </c>
      <c r="C14" s="19">
        <v>57227769.799999997</v>
      </c>
      <c r="D14" s="19">
        <v>0</v>
      </c>
      <c r="E14" s="19">
        <v>57227769.799999997</v>
      </c>
      <c r="F14" s="19">
        <v>60212530.700000003</v>
      </c>
      <c r="G14" s="19">
        <v>0</v>
      </c>
      <c r="H14" s="19">
        <v>60212530.700000003</v>
      </c>
      <c r="I14" s="19">
        <v>62564963.899999999</v>
      </c>
      <c r="J14" s="19">
        <v>0</v>
      </c>
      <c r="K14" s="19">
        <v>62564963.899999999</v>
      </c>
    </row>
    <row r="15" spans="1:12" ht="39.75" customHeight="1" x14ac:dyDescent="0.2">
      <c r="A15" s="18" t="s">
        <v>26</v>
      </c>
      <c r="B15" s="22" t="s">
        <v>27</v>
      </c>
      <c r="C15" s="19">
        <v>39437995</v>
      </c>
      <c r="D15" s="19">
        <v>13824169.800000001</v>
      </c>
      <c r="E15" s="19">
        <v>53262164.799999997</v>
      </c>
      <c r="F15" s="19">
        <v>59091511.5</v>
      </c>
      <c r="G15" s="19">
        <v>0</v>
      </c>
      <c r="H15" s="19">
        <v>59091511.5</v>
      </c>
      <c r="I15" s="19">
        <v>61363541.200000003</v>
      </c>
      <c r="J15" s="19">
        <v>0</v>
      </c>
      <c r="K15" s="19">
        <v>61363541.200000003</v>
      </c>
    </row>
    <row r="16" spans="1:12" ht="63.75" x14ac:dyDescent="0.2">
      <c r="A16" s="18" t="s">
        <v>28</v>
      </c>
      <c r="B16" s="22" t="s">
        <v>29</v>
      </c>
      <c r="C16" s="19">
        <v>206300.3</v>
      </c>
      <c r="D16" s="19">
        <v>-0.3</v>
      </c>
      <c r="E16" s="19">
        <v>206300</v>
      </c>
      <c r="F16" s="19">
        <v>167029.6</v>
      </c>
      <c r="G16" s="19">
        <v>0</v>
      </c>
      <c r="H16" s="19">
        <v>167029.6</v>
      </c>
      <c r="I16" s="19">
        <v>179009.6</v>
      </c>
      <c r="J16" s="19">
        <v>0</v>
      </c>
      <c r="K16" s="19">
        <v>179009.6</v>
      </c>
    </row>
    <row r="17" spans="1:11" ht="25.5" x14ac:dyDescent="0.2">
      <c r="A17" s="18" t="s">
        <v>30</v>
      </c>
      <c r="B17" s="22" t="s">
        <v>31</v>
      </c>
      <c r="C17" s="19">
        <v>224355</v>
      </c>
      <c r="D17" s="19">
        <v>14964</v>
      </c>
      <c r="E17" s="19">
        <v>239319</v>
      </c>
      <c r="F17" s="19">
        <v>257556.2</v>
      </c>
      <c r="G17" s="19">
        <v>0</v>
      </c>
      <c r="H17" s="19">
        <v>257556.2</v>
      </c>
      <c r="I17" s="19">
        <v>276029.09999999998</v>
      </c>
      <c r="J17" s="19">
        <v>0</v>
      </c>
      <c r="K17" s="19">
        <v>276029.09999999998</v>
      </c>
    </row>
    <row r="18" spans="1:11" ht="51" x14ac:dyDescent="0.2">
      <c r="A18" s="18" t="s">
        <v>32</v>
      </c>
      <c r="B18" s="22" t="s">
        <v>33</v>
      </c>
      <c r="C18" s="19">
        <v>534422</v>
      </c>
      <c r="D18" s="19">
        <v>40626</v>
      </c>
      <c r="E18" s="19">
        <v>575048</v>
      </c>
      <c r="F18" s="19">
        <v>696433.4</v>
      </c>
      <c r="G18" s="19">
        <v>0</v>
      </c>
      <c r="H18" s="19">
        <v>696433.4</v>
      </c>
      <c r="I18" s="19">
        <v>746384</v>
      </c>
      <c r="J18" s="19">
        <v>0</v>
      </c>
      <c r="K18" s="19">
        <v>746384</v>
      </c>
    </row>
    <row r="19" spans="1:11" ht="53.25" customHeight="1" x14ac:dyDescent="0.2">
      <c r="A19" s="18" t="s">
        <v>34</v>
      </c>
      <c r="B19" s="22" t="s">
        <v>35</v>
      </c>
      <c r="C19" s="19">
        <v>505.7</v>
      </c>
      <c r="D19" s="19">
        <v>0.3</v>
      </c>
      <c r="E19" s="19">
        <v>506</v>
      </c>
      <c r="F19" s="19">
        <v>0</v>
      </c>
      <c r="G19" s="19">
        <v>0</v>
      </c>
      <c r="H19" s="19">
        <v>0</v>
      </c>
      <c r="I19" s="19">
        <v>0</v>
      </c>
      <c r="J19" s="19">
        <v>0</v>
      </c>
      <c r="K19" s="19">
        <v>0</v>
      </c>
    </row>
    <row r="20" spans="1:11" ht="55.5" customHeight="1" x14ac:dyDescent="0.2">
      <c r="A20" s="18" t="s">
        <v>36</v>
      </c>
      <c r="B20" s="22" t="s">
        <v>37</v>
      </c>
      <c r="C20" s="19">
        <v>16824191.399999999</v>
      </c>
      <c r="D20" s="19">
        <v>-13879786.6</v>
      </c>
      <c r="E20" s="19">
        <v>2944404.8</v>
      </c>
      <c r="F20" s="19">
        <v>0</v>
      </c>
      <c r="G20" s="19">
        <v>0</v>
      </c>
      <c r="H20" s="19">
        <v>0</v>
      </c>
      <c r="I20" s="19">
        <v>0</v>
      </c>
      <c r="J20" s="19">
        <v>0</v>
      </c>
      <c r="K20" s="19">
        <v>0</v>
      </c>
    </row>
    <row r="21" spans="1:11" ht="53.25" customHeight="1" x14ac:dyDescent="0.2">
      <c r="A21" s="18" t="s">
        <v>38</v>
      </c>
      <c r="B21" s="22" t="s">
        <v>39</v>
      </c>
      <c r="C21" s="19">
        <v>0.4</v>
      </c>
      <c r="D21" s="19">
        <v>0.4</v>
      </c>
      <c r="E21" s="19">
        <v>0.8</v>
      </c>
      <c r="F21" s="19">
        <v>0</v>
      </c>
      <c r="G21" s="19">
        <v>0</v>
      </c>
      <c r="H21" s="19">
        <v>0</v>
      </c>
      <c r="I21" s="19">
        <v>0</v>
      </c>
      <c r="J21" s="19">
        <v>0</v>
      </c>
      <c r="K21" s="19">
        <v>0</v>
      </c>
    </row>
    <row r="22" spans="1:11" ht="55.5" customHeight="1" x14ac:dyDescent="0.2">
      <c r="A22" s="18" t="s">
        <v>40</v>
      </c>
      <c r="B22" s="22" t="s">
        <v>41</v>
      </c>
      <c r="C22" s="19">
        <v>0</v>
      </c>
      <c r="D22" s="19">
        <v>26.4</v>
      </c>
      <c r="E22" s="19">
        <v>26.4</v>
      </c>
      <c r="F22" s="19">
        <v>0</v>
      </c>
      <c r="G22" s="19">
        <v>0</v>
      </c>
      <c r="H22" s="19">
        <v>0</v>
      </c>
      <c r="I22" s="19">
        <v>0</v>
      </c>
      <c r="J22" s="19">
        <v>0</v>
      </c>
      <c r="K22" s="19">
        <v>0</v>
      </c>
    </row>
    <row r="23" spans="1:11" ht="25.5" x14ac:dyDescent="0.2">
      <c r="A23" s="18" t="s">
        <v>42</v>
      </c>
      <c r="B23" s="22" t="s">
        <v>43</v>
      </c>
      <c r="C23" s="19">
        <v>9342088</v>
      </c>
      <c r="D23" s="19">
        <v>2175.6</v>
      </c>
      <c r="E23" s="19">
        <v>9344263.5999999996</v>
      </c>
      <c r="F23" s="19">
        <v>9879785.1999999993</v>
      </c>
      <c r="G23" s="19">
        <v>0</v>
      </c>
      <c r="H23" s="19">
        <v>9879785.1999999993</v>
      </c>
      <c r="I23" s="19">
        <v>9880840.9000000004</v>
      </c>
      <c r="J23" s="19">
        <v>0</v>
      </c>
      <c r="K23" s="19">
        <v>9880840.9000000004</v>
      </c>
    </row>
    <row r="24" spans="1:11" x14ac:dyDescent="0.2">
      <c r="A24" s="18" t="s">
        <v>44</v>
      </c>
      <c r="B24" s="22" t="s">
        <v>45</v>
      </c>
      <c r="C24" s="19">
        <v>9342088</v>
      </c>
      <c r="D24" s="19">
        <v>2175.6</v>
      </c>
      <c r="E24" s="19">
        <v>9344263.5999999996</v>
      </c>
      <c r="F24" s="19">
        <v>9879785.1999999993</v>
      </c>
      <c r="G24" s="19">
        <v>0</v>
      </c>
      <c r="H24" s="19">
        <v>9879785.1999999993</v>
      </c>
      <c r="I24" s="19">
        <v>9880840.9000000004</v>
      </c>
      <c r="J24" s="19">
        <v>0</v>
      </c>
      <c r="K24" s="19">
        <v>9880840.9000000004</v>
      </c>
    </row>
    <row r="25" spans="1:11" x14ac:dyDescent="0.2">
      <c r="A25" s="18" t="s">
        <v>46</v>
      </c>
      <c r="B25" s="22" t="s">
        <v>47</v>
      </c>
      <c r="C25" s="19">
        <v>89015.6</v>
      </c>
      <c r="D25" s="19">
        <v>0</v>
      </c>
      <c r="E25" s="19">
        <v>89015.6</v>
      </c>
      <c r="F25" s="19">
        <v>80159.600000000006</v>
      </c>
      <c r="G25" s="19">
        <v>0</v>
      </c>
      <c r="H25" s="19">
        <v>80159.600000000006</v>
      </c>
      <c r="I25" s="19">
        <v>80421.399999999994</v>
      </c>
      <c r="J25" s="19">
        <v>0</v>
      </c>
      <c r="K25" s="19">
        <v>80421.399999999994</v>
      </c>
    </row>
    <row r="26" spans="1:11" ht="69.75" customHeight="1" x14ac:dyDescent="0.2">
      <c r="A26" s="18" t="s">
        <v>48</v>
      </c>
      <c r="B26" s="22" t="s">
        <v>49</v>
      </c>
      <c r="C26" s="19">
        <v>3391616.6</v>
      </c>
      <c r="D26" s="19">
        <v>0</v>
      </c>
      <c r="E26" s="19">
        <v>3391616.6</v>
      </c>
      <c r="F26" s="19">
        <v>3391616.6</v>
      </c>
      <c r="G26" s="19">
        <v>0</v>
      </c>
      <c r="H26" s="19">
        <v>3391616.6</v>
      </c>
      <c r="I26" s="19">
        <v>3391616.6</v>
      </c>
      <c r="J26" s="19">
        <v>0</v>
      </c>
      <c r="K26" s="19">
        <v>3391616.6</v>
      </c>
    </row>
    <row r="27" spans="1:11" ht="82.5" customHeight="1" x14ac:dyDescent="0.2">
      <c r="A27" s="18" t="s">
        <v>50</v>
      </c>
      <c r="B27" s="22" t="s">
        <v>51</v>
      </c>
      <c r="C27" s="19">
        <v>1258366</v>
      </c>
      <c r="D27" s="19">
        <v>0</v>
      </c>
      <c r="E27" s="19">
        <v>1258366</v>
      </c>
      <c r="F27" s="19">
        <v>1258366</v>
      </c>
      <c r="G27" s="19">
        <v>0</v>
      </c>
      <c r="H27" s="19">
        <v>1258366</v>
      </c>
      <c r="I27" s="19">
        <v>1258366</v>
      </c>
      <c r="J27" s="19">
        <v>0</v>
      </c>
      <c r="K27" s="19">
        <v>1258366</v>
      </c>
    </row>
    <row r="28" spans="1:11" ht="102" x14ac:dyDescent="0.2">
      <c r="A28" s="18" t="s">
        <v>52</v>
      </c>
      <c r="B28" s="22" t="s">
        <v>53</v>
      </c>
      <c r="C28" s="19">
        <v>2133250.6</v>
      </c>
      <c r="D28" s="19">
        <v>0</v>
      </c>
      <c r="E28" s="19">
        <v>2133250.6</v>
      </c>
      <c r="F28" s="19">
        <v>2133250.6</v>
      </c>
      <c r="G28" s="19">
        <v>0</v>
      </c>
      <c r="H28" s="19">
        <v>2133250.6</v>
      </c>
      <c r="I28" s="19">
        <v>2133250.6</v>
      </c>
      <c r="J28" s="19">
        <v>0</v>
      </c>
      <c r="K28" s="19">
        <v>2133250.6</v>
      </c>
    </row>
    <row r="29" spans="1:11" ht="63.75" x14ac:dyDescent="0.2">
      <c r="A29" s="18" t="s">
        <v>54</v>
      </c>
      <c r="B29" s="22" t="s">
        <v>55</v>
      </c>
      <c r="C29" s="19">
        <v>6100</v>
      </c>
      <c r="D29" s="19">
        <v>1900</v>
      </c>
      <c r="E29" s="19">
        <v>8000</v>
      </c>
      <c r="F29" s="19">
        <v>1166.5999999999999</v>
      </c>
      <c r="G29" s="19">
        <v>0</v>
      </c>
      <c r="H29" s="19">
        <v>1166.5999999999999</v>
      </c>
      <c r="I29" s="19">
        <v>1166.5999999999999</v>
      </c>
      <c r="J29" s="19">
        <v>0</v>
      </c>
      <c r="K29" s="19">
        <v>1166.5999999999999</v>
      </c>
    </row>
    <row r="30" spans="1:11" ht="63.75" x14ac:dyDescent="0.2">
      <c r="A30" s="18" t="s">
        <v>56</v>
      </c>
      <c r="B30" s="22" t="s">
        <v>57</v>
      </c>
      <c r="C30" s="19">
        <v>180</v>
      </c>
      <c r="D30" s="19">
        <v>-80</v>
      </c>
      <c r="E30" s="19">
        <v>100</v>
      </c>
      <c r="F30" s="19">
        <v>1023.2</v>
      </c>
      <c r="G30" s="19">
        <v>0</v>
      </c>
      <c r="H30" s="19">
        <v>1023.2</v>
      </c>
      <c r="I30" s="19">
        <v>1023.2</v>
      </c>
      <c r="J30" s="19">
        <v>0</v>
      </c>
      <c r="K30" s="19">
        <v>1023.2</v>
      </c>
    </row>
    <row r="31" spans="1:11" ht="51" x14ac:dyDescent="0.2">
      <c r="A31" s="18" t="s">
        <v>58</v>
      </c>
      <c r="B31" s="22" t="s">
        <v>59</v>
      </c>
      <c r="C31" s="19">
        <v>350</v>
      </c>
      <c r="D31" s="19">
        <v>50</v>
      </c>
      <c r="E31" s="19">
        <v>400</v>
      </c>
      <c r="F31" s="19">
        <v>1310.2</v>
      </c>
      <c r="G31" s="19">
        <v>0</v>
      </c>
      <c r="H31" s="19">
        <v>1310.2</v>
      </c>
      <c r="I31" s="19">
        <v>1310.2</v>
      </c>
      <c r="J31" s="19">
        <v>0</v>
      </c>
      <c r="K31" s="19">
        <v>1310.2</v>
      </c>
    </row>
    <row r="32" spans="1:11" ht="51" x14ac:dyDescent="0.2">
      <c r="A32" s="18" t="s">
        <v>60</v>
      </c>
      <c r="B32" s="22" t="s">
        <v>61</v>
      </c>
      <c r="C32" s="19">
        <v>4892.8</v>
      </c>
      <c r="D32" s="19">
        <v>307.2</v>
      </c>
      <c r="E32" s="19">
        <v>5200</v>
      </c>
      <c r="F32" s="19">
        <v>0</v>
      </c>
      <c r="G32" s="19">
        <v>0</v>
      </c>
      <c r="H32" s="19">
        <v>0</v>
      </c>
      <c r="I32" s="19">
        <v>0</v>
      </c>
      <c r="J32" s="19">
        <v>0</v>
      </c>
      <c r="K32" s="19">
        <v>0</v>
      </c>
    </row>
    <row r="33" spans="1:1003" ht="38.25" x14ac:dyDescent="0.2">
      <c r="A33" s="18" t="s">
        <v>62</v>
      </c>
      <c r="B33" s="22" t="s">
        <v>63</v>
      </c>
      <c r="C33" s="19">
        <v>2115675.4</v>
      </c>
      <c r="D33" s="19">
        <v>254324.6</v>
      </c>
      <c r="E33" s="19">
        <v>2370000</v>
      </c>
      <c r="F33" s="19">
        <v>2115675.4</v>
      </c>
      <c r="G33" s="19">
        <v>0</v>
      </c>
      <c r="H33" s="19">
        <v>2115675.4</v>
      </c>
      <c r="I33" s="19">
        <v>2115675.4</v>
      </c>
      <c r="J33" s="19">
        <v>0</v>
      </c>
      <c r="K33" s="19">
        <v>2115675.4</v>
      </c>
    </row>
    <row r="34" spans="1:1003" ht="63.75" x14ac:dyDescent="0.2">
      <c r="A34" s="18" t="s">
        <v>64</v>
      </c>
      <c r="B34" s="22" t="s">
        <v>65</v>
      </c>
      <c r="C34" s="19">
        <v>2054193.1</v>
      </c>
      <c r="D34" s="19">
        <v>245806.9</v>
      </c>
      <c r="E34" s="19">
        <v>2300000</v>
      </c>
      <c r="F34" s="19">
        <v>2054193.1</v>
      </c>
      <c r="G34" s="19">
        <v>0</v>
      </c>
      <c r="H34" s="19">
        <v>2054193.1</v>
      </c>
      <c r="I34" s="19">
        <v>2054193.1</v>
      </c>
      <c r="J34" s="19">
        <v>0</v>
      </c>
      <c r="K34" s="19">
        <v>2054193.1</v>
      </c>
    </row>
    <row r="35" spans="1:1003" ht="63.75" x14ac:dyDescent="0.2">
      <c r="A35" s="18" t="s">
        <v>66</v>
      </c>
      <c r="B35" s="22" t="s">
        <v>67</v>
      </c>
      <c r="C35" s="19">
        <v>61482.3</v>
      </c>
      <c r="D35" s="19">
        <v>8517.7000000000007</v>
      </c>
      <c r="E35" s="19">
        <v>70000</v>
      </c>
      <c r="F35" s="19">
        <v>61482.3</v>
      </c>
      <c r="G35" s="19">
        <v>0</v>
      </c>
      <c r="H35" s="19">
        <v>61482.3</v>
      </c>
      <c r="I35" s="19">
        <v>61482.3</v>
      </c>
      <c r="J35" s="19">
        <v>0</v>
      </c>
      <c r="K35" s="19">
        <v>61482.3</v>
      </c>
    </row>
    <row r="36" spans="1:1003" ht="51" x14ac:dyDescent="0.2">
      <c r="A36" s="18" t="s">
        <v>68</v>
      </c>
      <c r="B36" s="22" t="s">
        <v>69</v>
      </c>
      <c r="C36" s="19">
        <v>13543.7</v>
      </c>
      <c r="D36" s="19">
        <v>3456.3</v>
      </c>
      <c r="E36" s="19">
        <v>17000</v>
      </c>
      <c r="F36" s="19">
        <v>13543.7</v>
      </c>
      <c r="G36" s="19">
        <v>0</v>
      </c>
      <c r="H36" s="19">
        <v>13543.7</v>
      </c>
      <c r="I36" s="19">
        <v>13543.7</v>
      </c>
      <c r="J36" s="19">
        <v>0</v>
      </c>
      <c r="K36" s="19">
        <v>13543.7</v>
      </c>
    </row>
    <row r="37" spans="1:1003" ht="63.75" x14ac:dyDescent="0.2">
      <c r="A37" s="18" t="s">
        <v>70</v>
      </c>
      <c r="B37" s="22" t="s">
        <v>71</v>
      </c>
      <c r="C37" s="19">
        <v>13150.1</v>
      </c>
      <c r="D37" s="19">
        <v>3349.9</v>
      </c>
      <c r="E37" s="19">
        <v>16500</v>
      </c>
      <c r="F37" s="19">
        <v>13150.1</v>
      </c>
      <c r="G37" s="19">
        <v>0</v>
      </c>
      <c r="H37" s="19">
        <v>13150.1</v>
      </c>
      <c r="I37" s="19">
        <v>13150.1</v>
      </c>
      <c r="J37" s="19">
        <v>0</v>
      </c>
      <c r="K37" s="19">
        <v>13150.1</v>
      </c>
    </row>
    <row r="38" spans="1:1003" ht="63.75" x14ac:dyDescent="0.2">
      <c r="A38" s="18" t="s">
        <v>72</v>
      </c>
      <c r="B38" s="22" t="s">
        <v>73</v>
      </c>
      <c r="C38" s="19">
        <v>393.6</v>
      </c>
      <c r="D38" s="19">
        <v>106.4</v>
      </c>
      <c r="E38" s="19">
        <v>500</v>
      </c>
      <c r="F38" s="19">
        <v>393.6</v>
      </c>
      <c r="G38" s="19">
        <v>0</v>
      </c>
      <c r="H38" s="19">
        <v>393.6</v>
      </c>
      <c r="I38" s="19">
        <v>393.6</v>
      </c>
      <c r="J38" s="19">
        <v>0</v>
      </c>
      <c r="K38" s="19">
        <v>393.6</v>
      </c>
    </row>
    <row r="39" spans="1:1003" ht="38.25" x14ac:dyDescent="0.2">
      <c r="A39" s="18" t="s">
        <v>74</v>
      </c>
      <c r="B39" s="22" t="s">
        <v>75</v>
      </c>
      <c r="C39" s="19">
        <v>4103831.2</v>
      </c>
      <c r="D39" s="19">
        <v>-226291.3</v>
      </c>
      <c r="E39" s="19">
        <v>3877539.9</v>
      </c>
      <c r="F39" s="19">
        <v>4103831.2</v>
      </c>
      <c r="G39" s="19">
        <v>0</v>
      </c>
      <c r="H39" s="19">
        <v>4103831.2</v>
      </c>
      <c r="I39" s="19">
        <v>4103831.2</v>
      </c>
      <c r="J39" s="19">
        <v>0</v>
      </c>
      <c r="K39" s="19">
        <v>4103831.2</v>
      </c>
    </row>
    <row r="40" spans="1:1003" ht="63.75" x14ac:dyDescent="0.2">
      <c r="A40" s="18" t="s">
        <v>76</v>
      </c>
      <c r="B40" s="22" t="s">
        <v>77</v>
      </c>
      <c r="C40" s="19">
        <v>3984572.3</v>
      </c>
      <c r="D40" s="19">
        <v>-226291.3</v>
      </c>
      <c r="E40" s="19">
        <v>3758281</v>
      </c>
      <c r="F40" s="19">
        <v>3984572.3</v>
      </c>
      <c r="G40" s="19">
        <v>0</v>
      </c>
      <c r="H40" s="19">
        <v>3984572.3</v>
      </c>
      <c r="I40" s="19">
        <v>3984572.3</v>
      </c>
      <c r="J40" s="19">
        <v>0</v>
      </c>
      <c r="K40" s="19">
        <v>3984572.3</v>
      </c>
    </row>
    <row r="41" spans="1:1003" ht="63.75" x14ac:dyDescent="0.2">
      <c r="A41" s="18" t="s">
        <v>78</v>
      </c>
      <c r="B41" s="22" t="s">
        <v>79</v>
      </c>
      <c r="C41" s="19">
        <v>119258.9</v>
      </c>
      <c r="D41" s="19">
        <v>0</v>
      </c>
      <c r="E41" s="19">
        <v>119258.9</v>
      </c>
      <c r="F41" s="19">
        <v>119258.9</v>
      </c>
      <c r="G41" s="19">
        <v>0</v>
      </c>
      <c r="H41" s="19">
        <v>119258.9</v>
      </c>
      <c r="I41" s="19">
        <v>119258.9</v>
      </c>
      <c r="J41" s="19">
        <v>0</v>
      </c>
      <c r="K41" s="19">
        <v>119258.9</v>
      </c>
    </row>
    <row r="42" spans="1:1003" ht="38.25" x14ac:dyDescent="0.2">
      <c r="A42" s="18" t="s">
        <v>80</v>
      </c>
      <c r="B42" s="22" t="s">
        <v>81</v>
      </c>
      <c r="C42" s="19">
        <v>-383119.3</v>
      </c>
      <c r="D42" s="19">
        <v>-31489.599999999999</v>
      </c>
      <c r="E42" s="19">
        <v>-414608.9</v>
      </c>
      <c r="F42" s="19">
        <v>-383119.3</v>
      </c>
      <c r="G42" s="19">
        <v>0</v>
      </c>
      <c r="H42" s="19">
        <v>-383119.3</v>
      </c>
      <c r="I42" s="19">
        <v>-383119.3</v>
      </c>
      <c r="J42" s="19">
        <v>0</v>
      </c>
      <c r="K42" s="19">
        <v>-383119.3</v>
      </c>
    </row>
    <row r="43" spans="1:1003" ht="63.75" x14ac:dyDescent="0.2">
      <c r="A43" s="18" t="s">
        <v>82</v>
      </c>
      <c r="B43" s="22" t="s">
        <v>83</v>
      </c>
      <c r="C43" s="19">
        <v>-371985.7</v>
      </c>
      <c r="D43" s="19">
        <v>-30574.6</v>
      </c>
      <c r="E43" s="19">
        <v>-402560.3</v>
      </c>
      <c r="F43" s="19">
        <v>-371985.7</v>
      </c>
      <c r="G43" s="19">
        <v>0</v>
      </c>
      <c r="H43" s="19">
        <v>-371985.7</v>
      </c>
      <c r="I43" s="19">
        <v>-371985.7</v>
      </c>
      <c r="J43" s="19">
        <v>0</v>
      </c>
      <c r="K43" s="19">
        <v>-371985.7</v>
      </c>
    </row>
    <row r="44" spans="1:1003" ht="63.75" x14ac:dyDescent="0.2">
      <c r="A44" s="18" t="s">
        <v>84</v>
      </c>
      <c r="B44" s="22" t="s">
        <v>85</v>
      </c>
      <c r="C44" s="19">
        <v>-11133.6</v>
      </c>
      <c r="D44" s="19">
        <v>-915</v>
      </c>
      <c r="E44" s="19">
        <v>-12048.6</v>
      </c>
      <c r="F44" s="19">
        <v>-11133.6</v>
      </c>
      <c r="G44" s="19">
        <v>0</v>
      </c>
      <c r="H44" s="19">
        <v>-11133.6</v>
      </c>
      <c r="I44" s="19">
        <v>-11133.6</v>
      </c>
      <c r="J44" s="19">
        <v>0</v>
      </c>
      <c r="K44" s="19">
        <v>-11133.6</v>
      </c>
    </row>
    <row r="45" spans="1:1003" s="7" customFormat="1" ht="38.25" x14ac:dyDescent="0.2">
      <c r="A45" s="18" t="s">
        <v>86</v>
      </c>
      <c r="B45" s="22" t="s">
        <v>87</v>
      </c>
      <c r="C45" s="19">
        <v>2</v>
      </c>
      <c r="D45" s="19">
        <v>-1.6</v>
      </c>
      <c r="E45" s="19">
        <v>0.4</v>
      </c>
      <c r="F45" s="19">
        <v>554578</v>
      </c>
      <c r="G45" s="19">
        <v>0</v>
      </c>
      <c r="H45" s="19">
        <v>554578</v>
      </c>
      <c r="I45" s="19">
        <v>555371.9</v>
      </c>
      <c r="J45" s="19">
        <v>0</v>
      </c>
      <c r="K45" s="19">
        <v>555371.9</v>
      </c>
      <c r="AKR45" s="13"/>
      <c r="AKS45" s="13"/>
      <c r="AKT45" s="13"/>
      <c r="AKU45" s="13"/>
      <c r="AKV45" s="13"/>
      <c r="AKW45" s="13"/>
      <c r="AKX45" s="13"/>
      <c r="AKY45" s="13"/>
      <c r="AKZ45" s="13"/>
      <c r="ALA45" s="13"/>
      <c r="ALB45" s="13"/>
      <c r="ALC45" s="13"/>
      <c r="ALD45" s="13"/>
      <c r="ALE45" s="13"/>
      <c r="ALF45" s="13"/>
      <c r="ALG45" s="13"/>
      <c r="ALH45" s="13"/>
      <c r="ALI45" s="13"/>
      <c r="ALJ45" s="13"/>
      <c r="ALK45" s="13"/>
      <c r="ALL45" s="13"/>
      <c r="ALM45" s="13"/>
      <c r="ALN45" s="13"/>
      <c r="ALO45" s="13"/>
    </row>
    <row r="46" spans="1:1003" s="7" customFormat="1" x14ac:dyDescent="0.2">
      <c r="A46" s="18" t="s">
        <v>88</v>
      </c>
      <c r="B46" s="22" t="s">
        <v>89</v>
      </c>
      <c r="C46" s="19">
        <v>54141.9</v>
      </c>
      <c r="D46" s="19">
        <v>15858.1</v>
      </c>
      <c r="E46" s="19">
        <v>70000</v>
      </c>
      <c r="F46" s="19">
        <v>10500</v>
      </c>
      <c r="G46" s="19">
        <v>0</v>
      </c>
      <c r="H46" s="19">
        <v>10500</v>
      </c>
      <c r="I46" s="19">
        <v>10500</v>
      </c>
      <c r="J46" s="19">
        <v>0</v>
      </c>
      <c r="K46" s="19">
        <v>10500</v>
      </c>
      <c r="AKR46" s="13"/>
      <c r="AKS46" s="13"/>
      <c r="AKT46" s="13"/>
      <c r="AKU46" s="13"/>
      <c r="AKV46" s="13"/>
      <c r="AKW46" s="13"/>
      <c r="AKX46" s="13"/>
      <c r="AKY46" s="13"/>
      <c r="AKZ46" s="13"/>
      <c r="ALA46" s="13"/>
      <c r="ALB46" s="13"/>
      <c r="ALC46" s="13"/>
      <c r="ALD46" s="13"/>
      <c r="ALE46" s="13"/>
      <c r="ALF46" s="13"/>
      <c r="ALG46" s="13"/>
      <c r="ALH46" s="13"/>
      <c r="ALI46" s="13"/>
      <c r="ALJ46" s="13"/>
      <c r="ALK46" s="13"/>
      <c r="ALL46" s="13"/>
      <c r="ALM46" s="13"/>
      <c r="ALN46" s="13"/>
      <c r="ALO46" s="13"/>
    </row>
    <row r="47" spans="1:1003" s="7" customFormat="1" x14ac:dyDescent="0.2">
      <c r="A47" s="18" t="s">
        <v>90</v>
      </c>
      <c r="B47" s="22" t="s">
        <v>91</v>
      </c>
      <c r="C47" s="19">
        <v>54141.9</v>
      </c>
      <c r="D47" s="19">
        <v>15858.1</v>
      </c>
      <c r="E47" s="19">
        <v>70000</v>
      </c>
      <c r="F47" s="19">
        <v>10500</v>
      </c>
      <c r="G47" s="19">
        <v>0</v>
      </c>
      <c r="H47" s="19">
        <v>10500</v>
      </c>
      <c r="I47" s="19">
        <v>10500</v>
      </c>
      <c r="J47" s="19">
        <v>0</v>
      </c>
      <c r="K47" s="19">
        <v>10500</v>
      </c>
      <c r="AKR47" s="13"/>
      <c r="AKS47" s="13"/>
      <c r="AKT47" s="13"/>
      <c r="AKU47" s="13"/>
      <c r="AKV47" s="13"/>
      <c r="AKW47" s="13"/>
      <c r="AKX47" s="13"/>
      <c r="AKY47" s="13"/>
      <c r="AKZ47" s="13"/>
      <c r="ALA47" s="13"/>
      <c r="ALB47" s="13"/>
      <c r="ALC47" s="13"/>
      <c r="ALD47" s="13"/>
      <c r="ALE47" s="13"/>
      <c r="ALF47" s="13"/>
      <c r="ALG47" s="13"/>
      <c r="ALH47" s="13"/>
      <c r="ALI47" s="13"/>
      <c r="ALJ47" s="13"/>
      <c r="ALK47" s="13"/>
      <c r="ALL47" s="13"/>
      <c r="ALM47" s="13"/>
      <c r="ALN47" s="13"/>
      <c r="ALO47" s="13"/>
    </row>
    <row r="48" spans="1:1003" s="7" customFormat="1" x14ac:dyDescent="0.2">
      <c r="A48" s="18" t="s">
        <v>92</v>
      </c>
      <c r="B48" s="22" t="s">
        <v>93</v>
      </c>
      <c r="C48" s="19">
        <v>67712471.400000006</v>
      </c>
      <c r="D48" s="19">
        <v>1551821.2000000002</v>
      </c>
      <c r="E48" s="19">
        <v>69264292.599999994</v>
      </c>
      <c r="F48" s="19">
        <v>66760590.700000003</v>
      </c>
      <c r="G48" s="19">
        <v>0</v>
      </c>
      <c r="H48" s="19">
        <v>66760590.700000003</v>
      </c>
      <c r="I48" s="19">
        <v>67158583.400000006</v>
      </c>
      <c r="J48" s="19">
        <v>0</v>
      </c>
      <c r="K48" s="19">
        <v>67158583.400000006</v>
      </c>
      <c r="AKR48" s="13"/>
      <c r="AKS48" s="13"/>
      <c r="AKT48" s="13"/>
      <c r="AKU48" s="13"/>
      <c r="AKV48" s="13"/>
      <c r="AKW48" s="13"/>
      <c r="AKX48" s="13"/>
      <c r="AKY48" s="13"/>
      <c r="AKZ48" s="13"/>
      <c r="ALA48" s="13"/>
      <c r="ALB48" s="13"/>
      <c r="ALC48" s="13"/>
      <c r="ALD48" s="13"/>
      <c r="ALE48" s="13"/>
      <c r="ALF48" s="13"/>
      <c r="ALG48" s="13"/>
      <c r="ALH48" s="13"/>
      <c r="ALI48" s="13"/>
      <c r="ALJ48" s="13"/>
      <c r="ALK48" s="13"/>
      <c r="ALL48" s="13"/>
      <c r="ALM48" s="13"/>
      <c r="ALN48" s="13"/>
      <c r="ALO48" s="13"/>
    </row>
    <row r="49" spans="1:1003" s="7" customFormat="1" x14ac:dyDescent="0.2">
      <c r="A49" s="18" t="s">
        <v>94</v>
      </c>
      <c r="B49" s="22" t="s">
        <v>95</v>
      </c>
      <c r="C49" s="19">
        <v>65021414.700000003</v>
      </c>
      <c r="D49" s="19">
        <v>1399151.8</v>
      </c>
      <c r="E49" s="19">
        <v>66420566.5</v>
      </c>
      <c r="F49" s="19">
        <v>64046546</v>
      </c>
      <c r="G49" s="19">
        <v>0</v>
      </c>
      <c r="H49" s="19">
        <v>64046546</v>
      </c>
      <c r="I49" s="19">
        <v>64427236.700000003</v>
      </c>
      <c r="J49" s="19">
        <v>0</v>
      </c>
      <c r="K49" s="19">
        <v>64427236.700000003</v>
      </c>
      <c r="AKR49" s="13"/>
      <c r="AKS49" s="13"/>
      <c r="AKT49" s="13"/>
      <c r="AKU49" s="13"/>
      <c r="AKV49" s="13"/>
      <c r="AKW49" s="13"/>
      <c r="AKX49" s="13"/>
      <c r="AKY49" s="13"/>
      <c r="AKZ49" s="13"/>
      <c r="ALA49" s="13"/>
      <c r="ALB49" s="13"/>
      <c r="ALC49" s="13"/>
      <c r="ALD49" s="13"/>
      <c r="ALE49" s="13"/>
      <c r="ALF49" s="13"/>
      <c r="ALG49" s="13"/>
      <c r="ALH49" s="13"/>
      <c r="ALI49" s="13"/>
      <c r="ALJ49" s="13"/>
      <c r="ALK49" s="13"/>
      <c r="ALL49" s="13"/>
      <c r="ALM49" s="13"/>
      <c r="ALN49" s="13"/>
      <c r="ALO49" s="13"/>
    </row>
    <row r="50" spans="1:1003" s="7" customFormat="1" x14ac:dyDescent="0.2">
      <c r="A50" s="18" t="s">
        <v>96</v>
      </c>
      <c r="B50" s="22" t="s">
        <v>97</v>
      </c>
      <c r="C50" s="19">
        <v>61108445.399999999</v>
      </c>
      <c r="D50" s="19">
        <v>2476922.1</v>
      </c>
      <c r="E50" s="19">
        <v>63585367.5</v>
      </c>
      <c r="F50" s="19">
        <v>59619773.5</v>
      </c>
      <c r="G50" s="19">
        <v>0</v>
      </c>
      <c r="H50" s="19">
        <v>59619773.5</v>
      </c>
      <c r="I50" s="19">
        <v>59974151.600000001</v>
      </c>
      <c r="J50" s="19">
        <v>0</v>
      </c>
      <c r="K50" s="19">
        <v>59974151.600000001</v>
      </c>
      <c r="AKR50" s="13"/>
      <c r="AKS50" s="13"/>
      <c r="AKT50" s="13"/>
      <c r="AKU50" s="13"/>
      <c r="AKV50" s="13"/>
      <c r="AKW50" s="13"/>
      <c r="AKX50" s="13"/>
      <c r="AKY50" s="13"/>
      <c r="AKZ50" s="13"/>
      <c r="ALA50" s="13"/>
      <c r="ALB50" s="13"/>
      <c r="ALC50" s="13"/>
      <c r="ALD50" s="13"/>
      <c r="ALE50" s="13"/>
      <c r="ALF50" s="13"/>
      <c r="ALG50" s="13"/>
      <c r="ALH50" s="13"/>
      <c r="ALI50" s="13"/>
      <c r="ALJ50" s="13"/>
      <c r="ALK50" s="13"/>
      <c r="ALL50" s="13"/>
      <c r="ALM50" s="13"/>
      <c r="ALN50" s="13"/>
      <c r="ALO50" s="13"/>
    </row>
    <row r="51" spans="1:1003" s="7" customFormat="1" x14ac:dyDescent="0.2">
      <c r="A51" s="18" t="s">
        <v>98</v>
      </c>
      <c r="B51" s="22" t="s">
        <v>99</v>
      </c>
      <c r="C51" s="19">
        <v>3912969.3</v>
      </c>
      <c r="D51" s="19">
        <v>-1077770.3</v>
      </c>
      <c r="E51" s="19">
        <v>2835199</v>
      </c>
      <c r="F51" s="19">
        <v>4426772.5</v>
      </c>
      <c r="G51" s="19">
        <v>0</v>
      </c>
      <c r="H51" s="19">
        <v>4426772.5</v>
      </c>
      <c r="I51" s="19">
        <v>4453085.0999999996</v>
      </c>
      <c r="J51" s="19">
        <v>0</v>
      </c>
      <c r="K51" s="19">
        <v>4453085.0999999996</v>
      </c>
      <c r="AKR51" s="13"/>
      <c r="AKS51" s="13"/>
      <c r="AKT51" s="13"/>
      <c r="AKU51" s="13"/>
      <c r="AKV51" s="13"/>
      <c r="AKW51" s="13"/>
      <c r="AKX51" s="13"/>
      <c r="AKY51" s="13"/>
      <c r="AKZ51" s="13"/>
      <c r="ALA51" s="13"/>
      <c r="ALB51" s="13"/>
      <c r="ALC51" s="13"/>
      <c r="ALD51" s="13"/>
      <c r="ALE51" s="13"/>
      <c r="ALF51" s="13"/>
      <c r="ALG51" s="13"/>
      <c r="ALH51" s="13"/>
      <c r="ALI51" s="13"/>
      <c r="ALJ51" s="13"/>
      <c r="ALK51" s="13"/>
      <c r="ALL51" s="13"/>
      <c r="ALM51" s="13"/>
      <c r="ALN51" s="13"/>
      <c r="ALO51" s="13"/>
    </row>
    <row r="52" spans="1:1003" s="7" customFormat="1" x14ac:dyDescent="0.2">
      <c r="A52" s="18" t="s">
        <v>100</v>
      </c>
      <c r="B52" s="22" t="s">
        <v>101</v>
      </c>
      <c r="C52" s="19">
        <v>2688368.8</v>
      </c>
      <c r="D52" s="19">
        <v>153329.29999999999</v>
      </c>
      <c r="E52" s="19">
        <v>2841698.1</v>
      </c>
      <c r="F52" s="19">
        <v>2707082</v>
      </c>
      <c r="G52" s="19">
        <v>0</v>
      </c>
      <c r="H52" s="19">
        <v>2707082</v>
      </c>
      <c r="I52" s="19">
        <v>2724384</v>
      </c>
      <c r="J52" s="19">
        <v>0</v>
      </c>
      <c r="K52" s="19">
        <v>2724384</v>
      </c>
      <c r="AKR52" s="13"/>
      <c r="AKS52" s="13"/>
      <c r="AKT52" s="13"/>
      <c r="AKU52" s="13"/>
      <c r="AKV52" s="13"/>
      <c r="AKW52" s="13"/>
      <c r="AKX52" s="13"/>
      <c r="AKY52" s="13"/>
      <c r="AKZ52" s="13"/>
      <c r="ALA52" s="13"/>
      <c r="ALB52" s="13"/>
      <c r="ALC52" s="13"/>
      <c r="ALD52" s="13"/>
      <c r="ALE52" s="13"/>
      <c r="ALF52" s="13"/>
      <c r="ALG52" s="13"/>
      <c r="ALH52" s="13"/>
      <c r="ALI52" s="13"/>
      <c r="ALJ52" s="13"/>
      <c r="ALK52" s="13"/>
      <c r="ALL52" s="13"/>
      <c r="ALM52" s="13"/>
      <c r="ALN52" s="13"/>
      <c r="ALO52" s="13"/>
    </row>
    <row r="53" spans="1:1003" s="7" customFormat="1" x14ac:dyDescent="0.2">
      <c r="A53" s="18" t="s">
        <v>102</v>
      </c>
      <c r="B53" s="22" t="s">
        <v>103</v>
      </c>
      <c r="C53" s="19">
        <v>1113693.6000000001</v>
      </c>
      <c r="D53" s="19">
        <v>113020.4</v>
      </c>
      <c r="E53" s="19">
        <v>1226714</v>
      </c>
      <c r="F53" s="19">
        <v>1129318.2</v>
      </c>
      <c r="G53" s="19">
        <v>0</v>
      </c>
      <c r="H53" s="19">
        <v>1129318.2</v>
      </c>
      <c r="I53" s="19">
        <v>1124384.5</v>
      </c>
      <c r="J53" s="19">
        <v>0</v>
      </c>
      <c r="K53" s="19">
        <v>1124384.5</v>
      </c>
      <c r="AKR53" s="13"/>
      <c r="AKS53" s="13"/>
      <c r="AKT53" s="13"/>
      <c r="AKU53" s="13"/>
      <c r="AKV53" s="13"/>
      <c r="AKW53" s="13"/>
      <c r="AKX53" s="13"/>
      <c r="AKY53" s="13"/>
      <c r="AKZ53" s="13"/>
      <c r="ALA53" s="13"/>
      <c r="ALB53" s="13"/>
      <c r="ALC53" s="13"/>
      <c r="ALD53" s="13"/>
      <c r="ALE53" s="13"/>
      <c r="ALF53" s="13"/>
      <c r="ALG53" s="13"/>
      <c r="ALH53" s="13"/>
      <c r="ALI53" s="13"/>
      <c r="ALJ53" s="13"/>
      <c r="ALK53" s="13"/>
      <c r="ALL53" s="13"/>
      <c r="ALM53" s="13"/>
      <c r="ALN53" s="13"/>
      <c r="ALO53" s="13"/>
    </row>
    <row r="54" spans="1:1003" s="7" customFormat="1" x14ac:dyDescent="0.2">
      <c r="A54" s="18" t="s">
        <v>104</v>
      </c>
      <c r="B54" s="22" t="s">
        <v>105</v>
      </c>
      <c r="C54" s="19">
        <v>1574675.2</v>
      </c>
      <c r="D54" s="19">
        <v>40308.9</v>
      </c>
      <c r="E54" s="19">
        <v>1614984.1</v>
      </c>
      <c r="F54" s="19">
        <v>1577763.8</v>
      </c>
      <c r="G54" s="19">
        <v>0</v>
      </c>
      <c r="H54" s="19">
        <v>1577763.8</v>
      </c>
      <c r="I54" s="19">
        <v>1599999.5</v>
      </c>
      <c r="J54" s="19">
        <v>0</v>
      </c>
      <c r="K54" s="19">
        <v>1599999.5</v>
      </c>
      <c r="AKR54" s="13"/>
      <c r="AKS54" s="13"/>
      <c r="AKT54" s="13"/>
      <c r="AKU54" s="13"/>
      <c r="AKV54" s="13"/>
      <c r="AKW54" s="13"/>
      <c r="AKX54" s="13"/>
      <c r="AKY54" s="13"/>
      <c r="AKZ54" s="13"/>
      <c r="ALA54" s="13"/>
      <c r="ALB54" s="13"/>
      <c r="ALC54" s="13"/>
      <c r="ALD54" s="13"/>
      <c r="ALE54" s="13"/>
      <c r="ALF54" s="13"/>
      <c r="ALG54" s="13"/>
      <c r="ALH54" s="13"/>
      <c r="ALI54" s="13"/>
      <c r="ALJ54" s="13"/>
      <c r="ALK54" s="13"/>
      <c r="ALL54" s="13"/>
      <c r="ALM54" s="13"/>
      <c r="ALN54" s="13"/>
      <c r="ALO54" s="13"/>
    </row>
    <row r="55" spans="1:1003" s="7" customFormat="1" x14ac:dyDescent="0.2">
      <c r="A55" s="18" t="s">
        <v>106</v>
      </c>
      <c r="B55" s="22" t="s">
        <v>107</v>
      </c>
      <c r="C55" s="19">
        <v>2687.9</v>
      </c>
      <c r="D55" s="19">
        <v>-659.9</v>
      </c>
      <c r="E55" s="19">
        <v>2028</v>
      </c>
      <c r="F55" s="19">
        <v>6962.7</v>
      </c>
      <c r="G55" s="19">
        <v>0</v>
      </c>
      <c r="H55" s="19">
        <v>6962.7</v>
      </c>
      <c r="I55" s="19">
        <v>6962.7</v>
      </c>
      <c r="J55" s="19">
        <v>0</v>
      </c>
      <c r="K55" s="19">
        <v>6962.7</v>
      </c>
      <c r="AKR55" s="13"/>
      <c r="AKS55" s="13"/>
      <c r="AKT55" s="13"/>
      <c r="AKU55" s="13"/>
      <c r="AKV55" s="13"/>
      <c r="AKW55" s="13"/>
      <c r="AKX55" s="13"/>
      <c r="AKY55" s="13"/>
      <c r="AKZ55" s="13"/>
      <c r="ALA55" s="13"/>
      <c r="ALB55" s="13"/>
      <c r="ALC55" s="13"/>
      <c r="ALD55" s="13"/>
      <c r="ALE55" s="13"/>
      <c r="ALF55" s="13"/>
      <c r="ALG55" s="13"/>
      <c r="ALH55" s="13"/>
      <c r="ALI55" s="13"/>
      <c r="ALJ55" s="13"/>
      <c r="ALK55" s="13"/>
      <c r="ALL55" s="13"/>
      <c r="ALM55" s="13"/>
      <c r="ALN55" s="13"/>
      <c r="ALO55" s="13"/>
    </row>
    <row r="56" spans="1:1003" s="7" customFormat="1" x14ac:dyDescent="0.2">
      <c r="A56" s="18" t="s">
        <v>108</v>
      </c>
      <c r="B56" s="22" t="s">
        <v>109</v>
      </c>
      <c r="C56" s="19">
        <v>460952.9</v>
      </c>
      <c r="D56" s="19">
        <v>246599.1</v>
      </c>
      <c r="E56" s="19">
        <v>707552</v>
      </c>
      <c r="F56" s="19">
        <v>233026.8</v>
      </c>
      <c r="G56" s="19">
        <v>0</v>
      </c>
      <c r="H56" s="19">
        <v>233026.8</v>
      </c>
      <c r="I56" s="19">
        <v>233154.4</v>
      </c>
      <c r="J56" s="19">
        <v>0</v>
      </c>
      <c r="K56" s="19">
        <v>233154.4</v>
      </c>
      <c r="AKR56" s="13"/>
      <c r="AKS56" s="13"/>
      <c r="AKT56" s="13"/>
      <c r="AKU56" s="13"/>
      <c r="AKV56" s="13"/>
      <c r="AKW56" s="13"/>
      <c r="AKX56" s="13"/>
      <c r="AKY56" s="13"/>
      <c r="AKZ56" s="13"/>
      <c r="ALA56" s="13"/>
      <c r="ALB56" s="13"/>
      <c r="ALC56" s="13"/>
      <c r="ALD56" s="13"/>
      <c r="ALE56" s="13"/>
      <c r="ALF56" s="13"/>
      <c r="ALG56" s="13"/>
      <c r="ALH56" s="13"/>
      <c r="ALI56" s="13"/>
      <c r="ALJ56" s="13"/>
      <c r="ALK56" s="13"/>
      <c r="ALL56" s="13"/>
      <c r="ALM56" s="13"/>
      <c r="ALN56" s="13"/>
      <c r="ALO56" s="13"/>
    </row>
    <row r="57" spans="1:1003" s="7" customFormat="1" x14ac:dyDescent="0.2">
      <c r="A57" s="18" t="s">
        <v>110</v>
      </c>
      <c r="B57" s="22" t="s">
        <v>111</v>
      </c>
      <c r="C57" s="19">
        <v>451250</v>
      </c>
      <c r="D57" s="19">
        <v>246324</v>
      </c>
      <c r="E57" s="19">
        <v>697574</v>
      </c>
      <c r="F57" s="19">
        <v>222542.3</v>
      </c>
      <c r="G57" s="19">
        <v>0</v>
      </c>
      <c r="H57" s="19">
        <v>222542.3</v>
      </c>
      <c r="I57" s="19">
        <v>222542.3</v>
      </c>
      <c r="J57" s="19">
        <v>0</v>
      </c>
      <c r="K57" s="19">
        <v>222542.3</v>
      </c>
      <c r="AKR57" s="13"/>
      <c r="AKS57" s="13"/>
      <c r="AKT57" s="13"/>
      <c r="AKU57" s="13"/>
      <c r="AKV57" s="13"/>
      <c r="AKW57" s="13"/>
      <c r="AKX57" s="13"/>
      <c r="AKY57" s="13"/>
      <c r="AKZ57" s="13"/>
      <c r="ALA57" s="13"/>
      <c r="ALB57" s="13"/>
      <c r="ALC57" s="13"/>
      <c r="ALD57" s="13"/>
      <c r="ALE57" s="13"/>
      <c r="ALF57" s="13"/>
      <c r="ALG57" s="13"/>
      <c r="ALH57" s="13"/>
      <c r="ALI57" s="13"/>
      <c r="ALJ57" s="13"/>
      <c r="ALK57" s="13"/>
      <c r="ALL57" s="13"/>
      <c r="ALM57" s="13"/>
      <c r="ALN57" s="13"/>
      <c r="ALO57" s="13"/>
    </row>
    <row r="58" spans="1:1003" s="7" customFormat="1" x14ac:dyDescent="0.2">
      <c r="A58" s="18" t="s">
        <v>112</v>
      </c>
      <c r="B58" s="22" t="s">
        <v>113</v>
      </c>
      <c r="C58" s="19">
        <v>450000</v>
      </c>
      <c r="D58" s="19">
        <v>242890</v>
      </c>
      <c r="E58" s="19">
        <v>692890</v>
      </c>
      <c r="F58" s="19">
        <v>222542.3</v>
      </c>
      <c r="G58" s="19">
        <v>0</v>
      </c>
      <c r="H58" s="19">
        <v>222542.3</v>
      </c>
      <c r="I58" s="19">
        <v>222542.3</v>
      </c>
      <c r="J58" s="19">
        <v>0</v>
      </c>
      <c r="K58" s="19">
        <v>222542.3</v>
      </c>
      <c r="AKR58" s="13"/>
      <c r="AKS58" s="13"/>
      <c r="AKT58" s="13"/>
      <c r="AKU58" s="13"/>
      <c r="AKV58" s="13"/>
      <c r="AKW58" s="13"/>
      <c r="AKX58" s="13"/>
      <c r="AKY58" s="13"/>
      <c r="AKZ58" s="13"/>
      <c r="ALA58" s="13"/>
      <c r="ALB58" s="13"/>
      <c r="ALC58" s="13"/>
      <c r="ALD58" s="13"/>
      <c r="ALE58" s="13"/>
      <c r="ALF58" s="13"/>
      <c r="ALG58" s="13"/>
      <c r="ALH58" s="13"/>
      <c r="ALI58" s="13"/>
      <c r="ALJ58" s="13"/>
      <c r="ALK58" s="13"/>
      <c r="ALL58" s="13"/>
      <c r="ALM58" s="13"/>
      <c r="ALN58" s="13"/>
      <c r="ALO58" s="13"/>
    </row>
    <row r="59" spans="1:1003" s="7" customFormat="1" ht="38.25" x14ac:dyDescent="0.2">
      <c r="A59" s="18" t="s">
        <v>114</v>
      </c>
      <c r="B59" s="22" t="s">
        <v>115</v>
      </c>
      <c r="C59" s="19">
        <v>1250</v>
      </c>
      <c r="D59" s="19">
        <v>3434</v>
      </c>
      <c r="E59" s="19">
        <v>4684</v>
      </c>
      <c r="F59" s="19">
        <v>0</v>
      </c>
      <c r="G59" s="19">
        <v>0</v>
      </c>
      <c r="H59" s="19">
        <v>0</v>
      </c>
      <c r="I59" s="19">
        <v>0</v>
      </c>
      <c r="J59" s="19">
        <v>0</v>
      </c>
      <c r="K59" s="19">
        <v>0</v>
      </c>
      <c r="AKR59" s="13"/>
      <c r="AKS59" s="13"/>
      <c r="AKT59" s="13"/>
      <c r="AKU59" s="13"/>
      <c r="AKV59" s="13"/>
      <c r="AKW59" s="13"/>
      <c r="AKX59" s="13"/>
      <c r="AKY59" s="13"/>
      <c r="AKZ59" s="13"/>
      <c r="ALA59" s="13"/>
      <c r="ALB59" s="13"/>
      <c r="ALC59" s="13"/>
      <c r="ALD59" s="13"/>
      <c r="ALE59" s="13"/>
      <c r="ALF59" s="13"/>
      <c r="ALG59" s="13"/>
      <c r="ALH59" s="13"/>
      <c r="ALI59" s="13"/>
      <c r="ALJ59" s="13"/>
      <c r="ALK59" s="13"/>
      <c r="ALL59" s="13"/>
      <c r="ALM59" s="13"/>
      <c r="ALN59" s="13"/>
      <c r="ALO59" s="13"/>
    </row>
    <row r="60" spans="1:1003" s="7" customFormat="1" ht="25.5" x14ac:dyDescent="0.2">
      <c r="A60" s="18" t="s">
        <v>116</v>
      </c>
      <c r="B60" s="22" t="s">
        <v>117</v>
      </c>
      <c r="C60" s="19">
        <v>9702.9</v>
      </c>
      <c r="D60" s="19">
        <v>275.10000000000002</v>
      </c>
      <c r="E60" s="19">
        <v>9978</v>
      </c>
      <c r="F60" s="19">
        <v>10484.5</v>
      </c>
      <c r="G60" s="19">
        <v>0</v>
      </c>
      <c r="H60" s="19">
        <v>10484.5</v>
      </c>
      <c r="I60" s="19">
        <v>10612.1</v>
      </c>
      <c r="J60" s="19">
        <v>0</v>
      </c>
      <c r="K60" s="19">
        <v>10612.1</v>
      </c>
      <c r="AKR60" s="13"/>
      <c r="AKS60" s="13"/>
      <c r="AKT60" s="13"/>
      <c r="AKU60" s="13"/>
      <c r="AKV60" s="13"/>
      <c r="AKW60" s="13"/>
      <c r="AKX60" s="13"/>
      <c r="AKY60" s="13"/>
      <c r="AKZ60" s="13"/>
      <c r="ALA60" s="13"/>
      <c r="ALB60" s="13"/>
      <c r="ALC60" s="13"/>
      <c r="ALD60" s="13"/>
      <c r="ALE60" s="13"/>
      <c r="ALF60" s="13"/>
      <c r="ALG60" s="13"/>
      <c r="ALH60" s="13"/>
      <c r="ALI60" s="13"/>
      <c r="ALJ60" s="13"/>
      <c r="ALK60" s="13"/>
      <c r="ALL60" s="13"/>
      <c r="ALM60" s="13"/>
      <c r="ALN60" s="13"/>
      <c r="ALO60" s="13"/>
    </row>
    <row r="61" spans="1:1003" s="7" customFormat="1" x14ac:dyDescent="0.2">
      <c r="A61" s="18" t="s">
        <v>118</v>
      </c>
      <c r="B61" s="22" t="s">
        <v>119</v>
      </c>
      <c r="C61" s="19">
        <v>7910.6</v>
      </c>
      <c r="D61" s="19">
        <v>255.4</v>
      </c>
      <c r="E61" s="19">
        <v>8166</v>
      </c>
      <c r="F61" s="19">
        <v>8355.9</v>
      </c>
      <c r="G61" s="19">
        <v>0</v>
      </c>
      <c r="H61" s="19">
        <v>8355.9</v>
      </c>
      <c r="I61" s="19">
        <v>8481.4</v>
      </c>
      <c r="J61" s="19">
        <v>0</v>
      </c>
      <c r="K61" s="19">
        <v>8481.4</v>
      </c>
      <c r="AKR61" s="13"/>
      <c r="AKS61" s="13"/>
      <c r="AKT61" s="13"/>
      <c r="AKU61" s="13"/>
      <c r="AKV61" s="13"/>
      <c r="AKW61" s="13"/>
      <c r="AKX61" s="13"/>
      <c r="AKY61" s="13"/>
      <c r="AKZ61" s="13"/>
      <c r="ALA61" s="13"/>
      <c r="ALB61" s="13"/>
      <c r="ALC61" s="13"/>
      <c r="ALD61" s="13"/>
      <c r="ALE61" s="13"/>
      <c r="ALF61" s="13"/>
      <c r="ALG61" s="13"/>
      <c r="ALH61" s="13"/>
      <c r="ALI61" s="13"/>
      <c r="ALJ61" s="13"/>
      <c r="ALK61" s="13"/>
      <c r="ALL61" s="13"/>
      <c r="ALM61" s="13"/>
      <c r="ALN61" s="13"/>
      <c r="ALO61" s="13"/>
    </row>
    <row r="62" spans="1:1003" s="7" customFormat="1" x14ac:dyDescent="0.2">
      <c r="A62" s="18" t="s">
        <v>120</v>
      </c>
      <c r="B62" s="22" t="s">
        <v>121</v>
      </c>
      <c r="C62" s="19">
        <v>1792.3</v>
      </c>
      <c r="D62" s="19">
        <v>19.7</v>
      </c>
      <c r="E62" s="19">
        <v>1812</v>
      </c>
      <c r="F62" s="19">
        <v>2128.6</v>
      </c>
      <c r="G62" s="19">
        <v>0</v>
      </c>
      <c r="H62" s="19">
        <v>2128.6</v>
      </c>
      <c r="I62" s="19">
        <v>2130.6999999999998</v>
      </c>
      <c r="J62" s="19">
        <v>0</v>
      </c>
      <c r="K62" s="19">
        <v>2130.6999999999998</v>
      </c>
      <c r="AKR62" s="13"/>
      <c r="AKS62" s="13"/>
      <c r="AKT62" s="13"/>
      <c r="AKU62" s="13"/>
      <c r="AKV62" s="13"/>
      <c r="AKW62" s="13"/>
      <c r="AKX62" s="13"/>
      <c r="AKY62" s="13"/>
      <c r="AKZ62" s="13"/>
      <c r="ALA62" s="13"/>
      <c r="ALB62" s="13"/>
      <c r="ALC62" s="13"/>
      <c r="ALD62" s="13"/>
      <c r="ALE62" s="13"/>
      <c r="ALF62" s="13"/>
      <c r="ALG62" s="13"/>
      <c r="ALH62" s="13"/>
      <c r="ALI62" s="13"/>
      <c r="ALJ62" s="13"/>
      <c r="ALK62" s="13"/>
      <c r="ALL62" s="13"/>
      <c r="ALM62" s="13"/>
      <c r="ALN62" s="13"/>
      <c r="ALO62" s="13"/>
    </row>
    <row r="63" spans="1:1003" s="7" customFormat="1" x14ac:dyDescent="0.2">
      <c r="A63" s="18" t="s">
        <v>122</v>
      </c>
      <c r="B63" s="22" t="s">
        <v>123</v>
      </c>
      <c r="C63" s="19">
        <v>608354.80000000005</v>
      </c>
      <c r="D63" s="19">
        <v>-7516.1</v>
      </c>
      <c r="E63" s="19">
        <v>600838.69999999995</v>
      </c>
      <c r="F63" s="19">
        <v>589831.5</v>
      </c>
      <c r="G63" s="19">
        <v>0</v>
      </c>
      <c r="H63" s="19">
        <v>589831.5</v>
      </c>
      <c r="I63" s="19">
        <v>598569.1</v>
      </c>
      <c r="J63" s="19">
        <v>0</v>
      </c>
      <c r="K63" s="19">
        <v>598569.1</v>
      </c>
      <c r="AKR63" s="13"/>
      <c r="AKS63" s="13"/>
      <c r="AKT63" s="13"/>
      <c r="AKU63" s="13"/>
      <c r="AKV63" s="13"/>
      <c r="AKW63" s="13"/>
      <c r="AKX63" s="13"/>
      <c r="AKY63" s="13"/>
      <c r="AKZ63" s="13"/>
      <c r="ALA63" s="13"/>
      <c r="ALB63" s="13"/>
      <c r="ALC63" s="13"/>
      <c r="ALD63" s="13"/>
      <c r="ALE63" s="13"/>
      <c r="ALF63" s="13"/>
      <c r="ALG63" s="13"/>
      <c r="ALH63" s="13"/>
      <c r="ALI63" s="13"/>
      <c r="ALJ63" s="13"/>
      <c r="ALK63" s="13"/>
      <c r="ALL63" s="13"/>
      <c r="ALM63" s="13"/>
      <c r="ALN63" s="13"/>
      <c r="ALO63" s="13"/>
    </row>
    <row r="64" spans="1:1003" s="7" customFormat="1" ht="25.5" x14ac:dyDescent="0.2">
      <c r="A64" s="18" t="s">
        <v>124</v>
      </c>
      <c r="B64" s="22" t="s">
        <v>125</v>
      </c>
      <c r="C64" s="19">
        <v>12.3</v>
      </c>
      <c r="D64" s="19">
        <v>0.8</v>
      </c>
      <c r="E64" s="19">
        <v>13.1</v>
      </c>
      <c r="F64" s="19">
        <v>0</v>
      </c>
      <c r="G64" s="19">
        <v>0</v>
      </c>
      <c r="H64" s="19">
        <v>0</v>
      </c>
      <c r="I64" s="19">
        <v>0</v>
      </c>
      <c r="J64" s="19">
        <v>0</v>
      </c>
      <c r="K64" s="19">
        <v>0</v>
      </c>
      <c r="AKR64" s="13"/>
      <c r="AKS64" s="13"/>
      <c r="AKT64" s="13"/>
      <c r="AKU64" s="13"/>
      <c r="AKV64" s="13"/>
      <c r="AKW64" s="13"/>
      <c r="AKX64" s="13"/>
      <c r="AKY64" s="13"/>
      <c r="AKZ64" s="13"/>
      <c r="ALA64" s="13"/>
      <c r="ALB64" s="13"/>
      <c r="ALC64" s="13"/>
      <c r="ALD64" s="13"/>
      <c r="ALE64" s="13"/>
      <c r="ALF64" s="13"/>
      <c r="ALG64" s="13"/>
      <c r="ALH64" s="13"/>
      <c r="ALI64" s="13"/>
      <c r="ALJ64" s="13"/>
      <c r="ALK64" s="13"/>
      <c r="ALL64" s="13"/>
      <c r="ALM64" s="13"/>
      <c r="ALN64" s="13"/>
      <c r="ALO64" s="13"/>
    </row>
    <row r="65" spans="1:1003" s="7" customFormat="1" ht="25.5" x14ac:dyDescent="0.2">
      <c r="A65" s="18" t="s">
        <v>126</v>
      </c>
      <c r="B65" s="22" t="s">
        <v>127</v>
      </c>
      <c r="C65" s="19">
        <v>12.3</v>
      </c>
      <c r="D65" s="19">
        <v>0.8</v>
      </c>
      <c r="E65" s="19">
        <v>13.1</v>
      </c>
      <c r="F65" s="19">
        <v>0</v>
      </c>
      <c r="G65" s="19">
        <v>0</v>
      </c>
      <c r="H65" s="19">
        <v>0</v>
      </c>
      <c r="I65" s="19">
        <v>0</v>
      </c>
      <c r="J65" s="19">
        <v>0</v>
      </c>
      <c r="K65" s="19">
        <v>0</v>
      </c>
      <c r="AKR65" s="13"/>
      <c r="AKS65" s="13"/>
      <c r="AKT65" s="13"/>
      <c r="AKU65" s="13"/>
      <c r="AKV65" s="13"/>
      <c r="AKW65" s="13"/>
      <c r="AKX65" s="13"/>
      <c r="AKY65" s="13"/>
      <c r="AKZ65" s="13"/>
      <c r="ALA65" s="13"/>
      <c r="ALB65" s="13"/>
      <c r="ALC65" s="13"/>
      <c r="ALD65" s="13"/>
      <c r="ALE65" s="13"/>
      <c r="ALF65" s="13"/>
      <c r="ALG65" s="13"/>
      <c r="ALH65" s="13"/>
      <c r="ALI65" s="13"/>
      <c r="ALJ65" s="13"/>
      <c r="ALK65" s="13"/>
      <c r="ALL65" s="13"/>
      <c r="ALM65" s="13"/>
      <c r="ALN65" s="13"/>
      <c r="ALO65" s="13"/>
    </row>
    <row r="66" spans="1:1003" s="7" customFormat="1" ht="38.25" x14ac:dyDescent="0.2">
      <c r="A66" s="18" t="s">
        <v>128</v>
      </c>
      <c r="B66" s="22" t="s">
        <v>129</v>
      </c>
      <c r="C66" s="19">
        <v>7034.3</v>
      </c>
      <c r="D66" s="19">
        <v>17.2</v>
      </c>
      <c r="E66" s="19">
        <v>7051.5</v>
      </c>
      <c r="F66" s="19">
        <v>6450</v>
      </c>
      <c r="G66" s="19">
        <v>0</v>
      </c>
      <c r="H66" s="19">
        <v>6450</v>
      </c>
      <c r="I66" s="19">
        <v>6450</v>
      </c>
      <c r="J66" s="19">
        <v>0</v>
      </c>
      <c r="K66" s="19">
        <v>6450</v>
      </c>
      <c r="AKR66" s="13"/>
      <c r="AKS66" s="13"/>
      <c r="AKT66" s="13"/>
      <c r="AKU66" s="13"/>
      <c r="AKV66" s="13"/>
      <c r="AKW66" s="13"/>
      <c r="AKX66" s="13"/>
      <c r="AKY66" s="13"/>
      <c r="AKZ66" s="13"/>
      <c r="ALA66" s="13"/>
      <c r="ALB66" s="13"/>
      <c r="ALC66" s="13"/>
      <c r="ALD66" s="13"/>
      <c r="ALE66" s="13"/>
      <c r="ALF66" s="13"/>
      <c r="ALG66" s="13"/>
      <c r="ALH66" s="13"/>
      <c r="ALI66" s="13"/>
      <c r="ALJ66" s="13"/>
      <c r="ALK66" s="13"/>
      <c r="ALL66" s="13"/>
      <c r="ALM66" s="13"/>
      <c r="ALN66" s="13"/>
      <c r="ALO66" s="13"/>
    </row>
    <row r="67" spans="1:1003" s="7" customFormat="1" ht="25.5" x14ac:dyDescent="0.2">
      <c r="A67" s="18" t="s">
        <v>130</v>
      </c>
      <c r="B67" s="22" t="s">
        <v>131</v>
      </c>
      <c r="C67" s="19">
        <v>601308.19999999995</v>
      </c>
      <c r="D67" s="19">
        <v>-7534.1</v>
      </c>
      <c r="E67" s="19">
        <v>593774.1</v>
      </c>
      <c r="F67" s="19">
        <v>583381.5</v>
      </c>
      <c r="G67" s="19">
        <v>0</v>
      </c>
      <c r="H67" s="19">
        <v>583381.5</v>
      </c>
      <c r="I67" s="19">
        <v>592119.1</v>
      </c>
      <c r="J67" s="19">
        <v>0</v>
      </c>
      <c r="K67" s="19">
        <v>592119.1</v>
      </c>
      <c r="AKR67" s="13"/>
      <c r="AKS67" s="13"/>
      <c r="AKT67" s="13"/>
      <c r="AKU67" s="13"/>
      <c r="AKV67" s="13"/>
      <c r="AKW67" s="13"/>
      <c r="AKX67" s="13"/>
      <c r="AKY67" s="13"/>
      <c r="AKZ67" s="13"/>
      <c r="ALA67" s="13"/>
      <c r="ALB67" s="13"/>
      <c r="ALC67" s="13"/>
      <c r="ALD67" s="13"/>
      <c r="ALE67" s="13"/>
      <c r="ALF67" s="13"/>
      <c r="ALG67" s="13"/>
      <c r="ALH67" s="13"/>
      <c r="ALI67" s="13"/>
      <c r="ALJ67" s="13"/>
      <c r="ALK67" s="13"/>
      <c r="ALL67" s="13"/>
      <c r="ALM67" s="13"/>
      <c r="ALN67" s="13"/>
      <c r="ALO67" s="13"/>
    </row>
    <row r="68" spans="1:1003" s="7" customFormat="1" ht="51" x14ac:dyDescent="0.2">
      <c r="A68" s="18" t="s">
        <v>132</v>
      </c>
      <c r="B68" s="22" t="s">
        <v>133</v>
      </c>
      <c r="C68" s="19">
        <v>30</v>
      </c>
      <c r="D68" s="19">
        <v>0</v>
      </c>
      <c r="E68" s="19">
        <v>30</v>
      </c>
      <c r="F68" s="19">
        <v>388.9</v>
      </c>
      <c r="G68" s="19">
        <v>0</v>
      </c>
      <c r="H68" s="19">
        <v>388.9</v>
      </c>
      <c r="I68" s="19">
        <v>389.3</v>
      </c>
      <c r="J68" s="19">
        <v>0</v>
      </c>
      <c r="K68" s="19">
        <v>389.3</v>
      </c>
      <c r="AKR68" s="13"/>
      <c r="AKS68" s="13"/>
      <c r="AKT68" s="13"/>
      <c r="AKU68" s="13"/>
      <c r="AKV68" s="13"/>
      <c r="AKW68" s="13"/>
      <c r="AKX68" s="13"/>
      <c r="AKY68" s="13"/>
      <c r="AKZ68" s="13"/>
      <c r="ALA68" s="13"/>
      <c r="ALB68" s="13"/>
      <c r="ALC68" s="13"/>
      <c r="ALD68" s="13"/>
      <c r="ALE68" s="13"/>
      <c r="ALF68" s="13"/>
      <c r="ALG68" s="13"/>
      <c r="ALH68" s="13"/>
      <c r="ALI68" s="13"/>
      <c r="ALJ68" s="13"/>
      <c r="ALK68" s="13"/>
      <c r="ALL68" s="13"/>
      <c r="ALM68" s="13"/>
      <c r="ALN68" s="13"/>
      <c r="ALO68" s="13"/>
    </row>
    <row r="69" spans="1:1003" s="7" customFormat="1" ht="25.5" x14ac:dyDescent="0.2">
      <c r="A69" s="18" t="s">
        <v>134</v>
      </c>
      <c r="B69" s="22" t="s">
        <v>135</v>
      </c>
      <c r="C69" s="19">
        <v>363439.4</v>
      </c>
      <c r="D69" s="19">
        <v>-5092.6000000000004</v>
      </c>
      <c r="E69" s="19">
        <v>358346.8</v>
      </c>
      <c r="F69" s="19">
        <v>341391.5</v>
      </c>
      <c r="G69" s="19">
        <v>0</v>
      </c>
      <c r="H69" s="19">
        <v>341391.5</v>
      </c>
      <c r="I69" s="19">
        <v>347491.5</v>
      </c>
      <c r="J69" s="19">
        <v>0</v>
      </c>
      <c r="K69" s="19">
        <v>347491.5</v>
      </c>
      <c r="AKR69" s="13"/>
      <c r="AKS69" s="13"/>
      <c r="AKT69" s="13"/>
      <c r="AKU69" s="13"/>
      <c r="AKV69" s="13"/>
      <c r="AKW69" s="13"/>
      <c r="AKX69" s="13"/>
      <c r="AKY69" s="13"/>
      <c r="AKZ69" s="13"/>
      <c r="ALA69" s="13"/>
      <c r="ALB69" s="13"/>
      <c r="ALC69" s="13"/>
      <c r="ALD69" s="13"/>
      <c r="ALE69" s="13"/>
      <c r="ALF69" s="13"/>
      <c r="ALG69" s="13"/>
      <c r="ALH69" s="13"/>
      <c r="ALI69" s="13"/>
      <c r="ALJ69" s="13"/>
      <c r="ALK69" s="13"/>
      <c r="ALL69" s="13"/>
      <c r="ALM69" s="13"/>
      <c r="ALN69" s="13"/>
      <c r="ALO69" s="13"/>
    </row>
    <row r="70" spans="1:1003" s="7" customFormat="1" ht="25.5" x14ac:dyDescent="0.2">
      <c r="A70" s="18" t="s">
        <v>136</v>
      </c>
      <c r="B70" s="22" t="s">
        <v>137</v>
      </c>
      <c r="C70" s="19">
        <v>42001.4</v>
      </c>
      <c r="D70" s="19">
        <v>-227.1</v>
      </c>
      <c r="E70" s="19">
        <v>41774.300000000003</v>
      </c>
      <c r="F70" s="19">
        <v>43505.9</v>
      </c>
      <c r="G70" s="19">
        <v>0</v>
      </c>
      <c r="H70" s="19">
        <v>43505.9</v>
      </c>
      <c r="I70" s="19">
        <v>43791.8</v>
      </c>
      <c r="J70" s="19">
        <v>0</v>
      </c>
      <c r="K70" s="19">
        <v>43791.8</v>
      </c>
      <c r="AKR70" s="13"/>
      <c r="AKS70" s="13"/>
      <c r="AKT70" s="13"/>
      <c r="AKU70" s="13"/>
      <c r="AKV70" s="13"/>
      <c r="AKW70" s="13"/>
      <c r="AKX70" s="13"/>
      <c r="AKY70" s="13"/>
      <c r="AKZ70" s="13"/>
      <c r="ALA70" s="13"/>
      <c r="ALB70" s="13"/>
      <c r="ALC70" s="13"/>
      <c r="ALD70" s="13"/>
      <c r="ALE70" s="13"/>
      <c r="ALF70" s="13"/>
      <c r="ALG70" s="13"/>
      <c r="ALH70" s="13"/>
      <c r="ALI70" s="13"/>
      <c r="ALJ70" s="13"/>
      <c r="ALK70" s="13"/>
      <c r="ALL70" s="13"/>
      <c r="ALM70" s="13"/>
      <c r="ALN70" s="13"/>
      <c r="ALO70" s="13"/>
    </row>
    <row r="71" spans="1:1003" s="7" customFormat="1" ht="38.25" x14ac:dyDescent="0.2">
      <c r="A71" s="18" t="s">
        <v>138</v>
      </c>
      <c r="B71" s="22" t="s">
        <v>139</v>
      </c>
      <c r="C71" s="19">
        <v>42001.4</v>
      </c>
      <c r="D71" s="19">
        <v>-227.1</v>
      </c>
      <c r="E71" s="19">
        <v>41774.300000000003</v>
      </c>
      <c r="F71" s="19">
        <v>43505.9</v>
      </c>
      <c r="G71" s="19">
        <v>0</v>
      </c>
      <c r="H71" s="19">
        <v>43505.9</v>
      </c>
      <c r="I71" s="19">
        <v>43791.8</v>
      </c>
      <c r="J71" s="19">
        <v>0</v>
      </c>
      <c r="K71" s="19">
        <v>43791.8</v>
      </c>
      <c r="AKR71" s="13"/>
      <c r="AKS71" s="13"/>
      <c r="AKT71" s="13"/>
      <c r="AKU71" s="13"/>
      <c r="AKV71" s="13"/>
      <c r="AKW71" s="13"/>
      <c r="AKX71" s="13"/>
      <c r="AKY71" s="13"/>
      <c r="AKZ71" s="13"/>
      <c r="ALA71" s="13"/>
      <c r="ALB71" s="13"/>
      <c r="ALC71" s="13"/>
      <c r="ALD71" s="13"/>
      <c r="ALE71" s="13"/>
      <c r="ALF71" s="13"/>
      <c r="ALG71" s="13"/>
      <c r="ALH71" s="13"/>
      <c r="ALI71" s="13"/>
      <c r="ALJ71" s="13"/>
      <c r="ALK71" s="13"/>
      <c r="ALL71" s="13"/>
      <c r="ALM71" s="13"/>
      <c r="ALN71" s="13"/>
      <c r="ALO71" s="13"/>
    </row>
    <row r="72" spans="1:1003" s="7" customFormat="1" x14ac:dyDescent="0.2">
      <c r="A72" s="18" t="s">
        <v>140</v>
      </c>
      <c r="B72" s="22" t="s">
        <v>141</v>
      </c>
      <c r="C72" s="19">
        <v>10525.7</v>
      </c>
      <c r="D72" s="19">
        <v>-619.29999999999995</v>
      </c>
      <c r="E72" s="19">
        <v>9906.4</v>
      </c>
      <c r="F72" s="19">
        <v>12550</v>
      </c>
      <c r="G72" s="19">
        <v>0</v>
      </c>
      <c r="H72" s="19">
        <v>12550</v>
      </c>
      <c r="I72" s="19">
        <v>12550</v>
      </c>
      <c r="J72" s="19">
        <v>0</v>
      </c>
      <c r="K72" s="19">
        <v>12550</v>
      </c>
      <c r="AKR72" s="13"/>
      <c r="AKS72" s="13"/>
      <c r="AKT72" s="13"/>
      <c r="AKU72" s="13"/>
      <c r="AKV72" s="13"/>
      <c r="AKW72" s="13"/>
      <c r="AKX72" s="13"/>
      <c r="AKY72" s="13"/>
      <c r="AKZ72" s="13"/>
      <c r="ALA72" s="13"/>
      <c r="ALB72" s="13"/>
      <c r="ALC72" s="13"/>
      <c r="ALD72" s="13"/>
      <c r="ALE72" s="13"/>
      <c r="ALF72" s="13"/>
      <c r="ALG72" s="13"/>
      <c r="ALH72" s="13"/>
      <c r="ALI72" s="13"/>
      <c r="ALJ72" s="13"/>
      <c r="ALK72" s="13"/>
      <c r="ALL72" s="13"/>
      <c r="ALM72" s="13"/>
      <c r="ALN72" s="13"/>
      <c r="ALO72" s="13"/>
    </row>
    <row r="73" spans="1:1003" s="7" customFormat="1" ht="38.25" x14ac:dyDescent="0.2">
      <c r="A73" s="18" t="s">
        <v>142</v>
      </c>
      <c r="B73" s="22" t="s">
        <v>143</v>
      </c>
      <c r="C73" s="19">
        <v>378.6</v>
      </c>
      <c r="D73" s="19">
        <v>-81.599999999999994</v>
      </c>
      <c r="E73" s="19">
        <v>297</v>
      </c>
      <c r="F73" s="19">
        <v>600</v>
      </c>
      <c r="G73" s="19">
        <v>0</v>
      </c>
      <c r="H73" s="19">
        <v>600</v>
      </c>
      <c r="I73" s="19">
        <v>600</v>
      </c>
      <c r="J73" s="19">
        <v>0</v>
      </c>
      <c r="K73" s="19">
        <v>600</v>
      </c>
      <c r="AKR73" s="13"/>
      <c r="AKS73" s="13"/>
      <c r="AKT73" s="13"/>
      <c r="AKU73" s="13"/>
      <c r="AKV73" s="13"/>
      <c r="AKW73" s="13"/>
      <c r="AKX73" s="13"/>
      <c r="AKY73" s="13"/>
      <c r="AKZ73" s="13"/>
      <c r="ALA73" s="13"/>
      <c r="ALB73" s="13"/>
      <c r="ALC73" s="13"/>
      <c r="ALD73" s="13"/>
      <c r="ALE73" s="13"/>
      <c r="ALF73" s="13"/>
      <c r="ALG73" s="13"/>
      <c r="ALH73" s="13"/>
      <c r="ALI73" s="13"/>
      <c r="ALJ73" s="13"/>
      <c r="ALK73" s="13"/>
      <c r="ALL73" s="13"/>
      <c r="ALM73" s="13"/>
      <c r="ALN73" s="13"/>
      <c r="ALO73" s="13"/>
    </row>
    <row r="74" spans="1:1003" s="7" customFormat="1" ht="25.5" x14ac:dyDescent="0.2">
      <c r="A74" s="18" t="s">
        <v>144</v>
      </c>
      <c r="B74" s="22" t="s">
        <v>145</v>
      </c>
      <c r="C74" s="19">
        <v>3.6</v>
      </c>
      <c r="D74" s="19">
        <v>-1.8</v>
      </c>
      <c r="E74" s="19">
        <v>1.8</v>
      </c>
      <c r="F74" s="19">
        <v>10.5</v>
      </c>
      <c r="G74" s="19">
        <v>0</v>
      </c>
      <c r="H74" s="19">
        <v>10.5</v>
      </c>
      <c r="I74" s="19">
        <v>10.5</v>
      </c>
      <c r="J74" s="19">
        <v>0</v>
      </c>
      <c r="K74" s="19">
        <v>10.5</v>
      </c>
      <c r="AKR74" s="13"/>
      <c r="AKS74" s="13"/>
      <c r="AKT74" s="13"/>
      <c r="AKU74" s="13"/>
      <c r="AKV74" s="13"/>
      <c r="AKW74" s="13"/>
      <c r="AKX74" s="13"/>
      <c r="AKY74" s="13"/>
      <c r="AKZ74" s="13"/>
      <c r="ALA74" s="13"/>
      <c r="ALB74" s="13"/>
      <c r="ALC74" s="13"/>
      <c r="ALD74" s="13"/>
      <c r="ALE74" s="13"/>
      <c r="ALF74" s="13"/>
      <c r="ALG74" s="13"/>
      <c r="ALH74" s="13"/>
      <c r="ALI74" s="13"/>
      <c r="ALJ74" s="13"/>
      <c r="ALK74" s="13"/>
      <c r="ALL74" s="13"/>
      <c r="ALM74" s="13"/>
      <c r="ALN74" s="13"/>
      <c r="ALO74" s="13"/>
    </row>
    <row r="75" spans="1:1003" s="7" customFormat="1" ht="38.25" x14ac:dyDescent="0.2">
      <c r="A75" s="18" t="s">
        <v>146</v>
      </c>
      <c r="B75" s="22" t="s">
        <v>147</v>
      </c>
      <c r="C75" s="19">
        <v>48816.4</v>
      </c>
      <c r="D75" s="19">
        <v>-1597.4</v>
      </c>
      <c r="E75" s="19">
        <v>47219</v>
      </c>
      <c r="F75" s="19">
        <v>49904.5</v>
      </c>
      <c r="G75" s="19">
        <v>0</v>
      </c>
      <c r="H75" s="19">
        <v>49904.5</v>
      </c>
      <c r="I75" s="19">
        <v>50064.4</v>
      </c>
      <c r="J75" s="19">
        <v>0</v>
      </c>
      <c r="K75" s="19">
        <v>50064.4</v>
      </c>
      <c r="AKR75" s="13"/>
      <c r="AKS75" s="13"/>
      <c r="AKT75" s="13"/>
      <c r="AKU75" s="13"/>
      <c r="AKV75" s="13"/>
      <c r="AKW75" s="13"/>
      <c r="AKX75" s="13"/>
      <c r="AKY75" s="13"/>
      <c r="AKZ75" s="13"/>
      <c r="ALA75" s="13"/>
      <c r="ALB75" s="13"/>
      <c r="ALC75" s="13"/>
      <c r="ALD75" s="13"/>
      <c r="ALE75" s="13"/>
      <c r="ALF75" s="13"/>
      <c r="ALG75" s="13"/>
      <c r="ALH75" s="13"/>
      <c r="ALI75" s="13"/>
      <c r="ALJ75" s="13"/>
      <c r="ALK75" s="13"/>
      <c r="ALL75" s="13"/>
      <c r="ALM75" s="13"/>
      <c r="ALN75" s="13"/>
      <c r="ALO75" s="13"/>
    </row>
    <row r="76" spans="1:1003" s="7" customFormat="1" ht="38.25" x14ac:dyDescent="0.2">
      <c r="A76" s="18" t="s">
        <v>148</v>
      </c>
      <c r="B76" s="22" t="s">
        <v>149</v>
      </c>
      <c r="C76" s="19">
        <v>4076</v>
      </c>
      <c r="D76" s="19">
        <v>-397.4</v>
      </c>
      <c r="E76" s="19">
        <v>3678.6</v>
      </c>
      <c r="F76" s="19">
        <v>5000</v>
      </c>
      <c r="G76" s="19">
        <v>0</v>
      </c>
      <c r="H76" s="19">
        <v>5000</v>
      </c>
      <c r="I76" s="19">
        <v>5000</v>
      </c>
      <c r="J76" s="19">
        <v>0</v>
      </c>
      <c r="K76" s="19">
        <v>5000</v>
      </c>
      <c r="AKR76" s="13"/>
      <c r="AKS76" s="13"/>
      <c r="AKT76" s="13"/>
      <c r="AKU76" s="13"/>
      <c r="AKV76" s="13"/>
      <c r="AKW76" s="13"/>
      <c r="AKX76" s="13"/>
      <c r="AKY76" s="13"/>
      <c r="AKZ76" s="13"/>
      <c r="ALA76" s="13"/>
      <c r="ALB76" s="13"/>
      <c r="ALC76" s="13"/>
      <c r="ALD76" s="13"/>
      <c r="ALE76" s="13"/>
      <c r="ALF76" s="13"/>
      <c r="ALG76" s="13"/>
      <c r="ALH76" s="13"/>
      <c r="ALI76" s="13"/>
      <c r="ALJ76" s="13"/>
      <c r="ALK76" s="13"/>
      <c r="ALL76" s="13"/>
      <c r="ALM76" s="13"/>
      <c r="ALN76" s="13"/>
      <c r="ALO76" s="13"/>
    </row>
    <row r="77" spans="1:1003" s="7" customFormat="1" ht="89.25" x14ac:dyDescent="0.2">
      <c r="A77" s="18" t="s">
        <v>150</v>
      </c>
      <c r="B77" s="22" t="s">
        <v>151</v>
      </c>
      <c r="C77" s="19">
        <v>44740.4</v>
      </c>
      <c r="D77" s="19">
        <v>-1200</v>
      </c>
      <c r="E77" s="19">
        <v>43540.4</v>
      </c>
      <c r="F77" s="19">
        <v>44904.5</v>
      </c>
      <c r="G77" s="19">
        <v>0</v>
      </c>
      <c r="H77" s="19">
        <v>44904.5</v>
      </c>
      <c r="I77" s="19">
        <v>45064.4</v>
      </c>
      <c r="J77" s="19">
        <v>0</v>
      </c>
      <c r="K77" s="19">
        <v>45064.4</v>
      </c>
      <c r="AKR77" s="13"/>
      <c r="AKS77" s="13"/>
      <c r="AKT77" s="13"/>
      <c r="AKU77" s="13"/>
      <c r="AKV77" s="13"/>
      <c r="AKW77" s="13"/>
      <c r="AKX77" s="13"/>
      <c r="AKY77" s="13"/>
      <c r="AKZ77" s="13"/>
      <c r="ALA77" s="13"/>
      <c r="ALB77" s="13"/>
      <c r="ALC77" s="13"/>
      <c r="ALD77" s="13"/>
      <c r="ALE77" s="13"/>
      <c r="ALF77" s="13"/>
      <c r="ALG77" s="13"/>
      <c r="ALH77" s="13"/>
      <c r="ALI77" s="13"/>
      <c r="ALJ77" s="13"/>
      <c r="ALK77" s="13"/>
      <c r="ALL77" s="13"/>
      <c r="ALM77" s="13"/>
      <c r="ALN77" s="13"/>
      <c r="ALO77" s="13"/>
    </row>
    <row r="78" spans="1:1003" s="7" customFormat="1" ht="63.75" x14ac:dyDescent="0.2">
      <c r="A78" s="18" t="s">
        <v>152</v>
      </c>
      <c r="B78" s="22" t="s">
        <v>153</v>
      </c>
      <c r="C78" s="19">
        <v>3.2</v>
      </c>
      <c r="D78" s="19">
        <v>0</v>
      </c>
      <c r="E78" s="19">
        <v>3.2</v>
      </c>
      <c r="F78" s="19">
        <v>1.6</v>
      </c>
      <c r="G78" s="19">
        <v>0</v>
      </c>
      <c r="H78" s="19">
        <v>1.6</v>
      </c>
      <c r="I78" s="19">
        <v>1.6</v>
      </c>
      <c r="J78" s="19">
        <v>0</v>
      </c>
      <c r="K78" s="19">
        <v>1.6</v>
      </c>
      <c r="AKR78" s="13"/>
      <c r="AKS78" s="13"/>
      <c r="AKT78" s="13"/>
      <c r="AKU78" s="13"/>
      <c r="AKV78" s="13"/>
      <c r="AKW78" s="13"/>
      <c r="AKX78" s="13"/>
      <c r="AKY78" s="13"/>
      <c r="AKZ78" s="13"/>
      <c r="ALA78" s="13"/>
      <c r="ALB78" s="13"/>
      <c r="ALC78" s="13"/>
      <c r="ALD78" s="13"/>
      <c r="ALE78" s="13"/>
      <c r="ALF78" s="13"/>
      <c r="ALG78" s="13"/>
      <c r="ALH78" s="13"/>
      <c r="ALI78" s="13"/>
      <c r="ALJ78" s="13"/>
      <c r="ALK78" s="13"/>
      <c r="ALL78" s="13"/>
      <c r="ALM78" s="13"/>
      <c r="ALN78" s="13"/>
      <c r="ALO78" s="13"/>
    </row>
    <row r="79" spans="1:1003" s="7" customFormat="1" ht="38.25" x14ac:dyDescent="0.2">
      <c r="A79" s="18" t="s">
        <v>154</v>
      </c>
      <c r="B79" s="22" t="s">
        <v>155</v>
      </c>
      <c r="C79" s="19">
        <v>133547.20000000001</v>
      </c>
      <c r="D79" s="19">
        <v>0</v>
      </c>
      <c r="E79" s="19">
        <v>133547.20000000001</v>
      </c>
      <c r="F79" s="19">
        <v>133547.20000000001</v>
      </c>
      <c r="G79" s="19">
        <v>0</v>
      </c>
      <c r="H79" s="19">
        <v>133547.20000000001</v>
      </c>
      <c r="I79" s="19">
        <v>133547.20000000001</v>
      </c>
      <c r="J79" s="19">
        <v>0</v>
      </c>
      <c r="K79" s="19">
        <v>133547.20000000001</v>
      </c>
      <c r="AKR79" s="13"/>
      <c r="AKS79" s="13"/>
      <c r="AKT79" s="13"/>
      <c r="AKU79" s="13"/>
      <c r="AKV79" s="13"/>
      <c r="AKW79" s="13"/>
      <c r="AKX79" s="13"/>
      <c r="AKY79" s="13"/>
      <c r="AKZ79" s="13"/>
      <c r="ALA79" s="13"/>
      <c r="ALB79" s="13"/>
      <c r="ALC79" s="13"/>
      <c r="ALD79" s="13"/>
      <c r="ALE79" s="13"/>
      <c r="ALF79" s="13"/>
      <c r="ALG79" s="13"/>
      <c r="ALH79" s="13"/>
      <c r="ALI79" s="13"/>
      <c r="ALJ79" s="13"/>
      <c r="ALK79" s="13"/>
      <c r="ALL79" s="13"/>
      <c r="ALM79" s="13"/>
      <c r="ALN79" s="13"/>
      <c r="ALO79" s="13"/>
    </row>
    <row r="80" spans="1:1003" s="7" customFormat="1" ht="51" x14ac:dyDescent="0.2">
      <c r="A80" s="18" t="s">
        <v>156</v>
      </c>
      <c r="B80" s="22" t="s">
        <v>157</v>
      </c>
      <c r="C80" s="19">
        <v>133547.20000000001</v>
      </c>
      <c r="D80" s="19">
        <v>0</v>
      </c>
      <c r="E80" s="19">
        <v>133547.20000000001</v>
      </c>
      <c r="F80" s="19">
        <v>133547.20000000001</v>
      </c>
      <c r="G80" s="19">
        <v>0</v>
      </c>
      <c r="H80" s="19">
        <v>133547.20000000001</v>
      </c>
      <c r="I80" s="19">
        <v>133547.20000000001</v>
      </c>
      <c r="J80" s="19">
        <v>0</v>
      </c>
      <c r="K80" s="19">
        <v>133547.20000000001</v>
      </c>
      <c r="AKR80" s="13"/>
      <c r="AKS80" s="13"/>
      <c r="AKT80" s="13"/>
      <c r="AKU80" s="13"/>
      <c r="AKV80" s="13"/>
      <c r="AKW80" s="13"/>
      <c r="AKX80" s="13"/>
      <c r="AKY80" s="13"/>
      <c r="AKZ80" s="13"/>
      <c r="ALA80" s="13"/>
      <c r="ALB80" s="13"/>
      <c r="ALC80" s="13"/>
      <c r="ALD80" s="13"/>
      <c r="ALE80" s="13"/>
      <c r="ALF80" s="13"/>
      <c r="ALG80" s="13"/>
      <c r="ALH80" s="13"/>
      <c r="ALI80" s="13"/>
      <c r="ALJ80" s="13"/>
      <c r="ALK80" s="13"/>
      <c r="ALL80" s="13"/>
      <c r="ALM80" s="13"/>
      <c r="ALN80" s="13"/>
      <c r="ALO80" s="13"/>
    </row>
    <row r="81" spans="1:1003" s="7" customFormat="1" x14ac:dyDescent="0.2">
      <c r="A81" s="18" t="s">
        <v>158</v>
      </c>
      <c r="B81" s="22" t="s">
        <v>159</v>
      </c>
      <c r="C81" s="19">
        <v>950</v>
      </c>
      <c r="D81" s="19">
        <v>50</v>
      </c>
      <c r="E81" s="19">
        <v>1000</v>
      </c>
      <c r="F81" s="19">
        <v>0</v>
      </c>
      <c r="G81" s="19">
        <v>0</v>
      </c>
      <c r="H81" s="19">
        <v>0</v>
      </c>
      <c r="I81" s="19">
        <v>0</v>
      </c>
      <c r="J81" s="19">
        <v>0</v>
      </c>
      <c r="K81" s="19">
        <v>0</v>
      </c>
      <c r="AKR81" s="13"/>
      <c r="AKS81" s="13"/>
      <c r="AKT81" s="13"/>
      <c r="AKU81" s="13"/>
      <c r="AKV81" s="13"/>
      <c r="AKW81" s="13"/>
      <c r="AKX81" s="13"/>
      <c r="AKY81" s="13"/>
      <c r="AKZ81" s="13"/>
      <c r="ALA81" s="13"/>
      <c r="ALB81" s="13"/>
      <c r="ALC81" s="13"/>
      <c r="ALD81" s="13"/>
      <c r="ALE81" s="13"/>
      <c r="ALF81" s="13"/>
      <c r="ALG81" s="13"/>
      <c r="ALH81" s="13"/>
      <c r="ALI81" s="13"/>
      <c r="ALJ81" s="13"/>
      <c r="ALK81" s="13"/>
      <c r="ALL81" s="13"/>
      <c r="ALM81" s="13"/>
      <c r="ALN81" s="13"/>
      <c r="ALO81" s="13"/>
    </row>
    <row r="82" spans="1:1003" s="7" customFormat="1" ht="25.5" x14ac:dyDescent="0.2">
      <c r="A82" s="18" t="s">
        <v>160</v>
      </c>
      <c r="B82" s="22" t="s">
        <v>161</v>
      </c>
      <c r="C82" s="19">
        <v>105</v>
      </c>
      <c r="D82" s="19">
        <v>0</v>
      </c>
      <c r="E82" s="19">
        <v>105</v>
      </c>
      <c r="F82" s="19">
        <v>105</v>
      </c>
      <c r="G82" s="19">
        <v>0</v>
      </c>
      <c r="H82" s="19">
        <v>105</v>
      </c>
      <c r="I82" s="19">
        <v>105</v>
      </c>
      <c r="J82" s="19">
        <v>0</v>
      </c>
      <c r="K82" s="19">
        <v>105</v>
      </c>
      <c r="AKR82" s="13"/>
      <c r="AKS82" s="13"/>
      <c r="AKT82" s="13"/>
      <c r="AKU82" s="13"/>
      <c r="AKV82" s="13"/>
      <c r="AKW82" s="13"/>
      <c r="AKX82" s="13"/>
      <c r="AKY82" s="13"/>
      <c r="AKZ82" s="13"/>
      <c r="ALA82" s="13"/>
      <c r="ALB82" s="13"/>
      <c r="ALC82" s="13"/>
      <c r="ALD82" s="13"/>
      <c r="ALE82" s="13"/>
      <c r="ALF82" s="13"/>
      <c r="ALG82" s="13"/>
      <c r="ALH82" s="13"/>
      <c r="ALI82" s="13"/>
      <c r="ALJ82" s="13"/>
      <c r="ALK82" s="13"/>
      <c r="ALL82" s="13"/>
      <c r="ALM82" s="13"/>
      <c r="ALN82" s="13"/>
      <c r="ALO82" s="13"/>
    </row>
    <row r="83" spans="1:1003" s="7" customFormat="1" ht="38.25" x14ac:dyDescent="0.2">
      <c r="A83" s="18" t="s">
        <v>162</v>
      </c>
      <c r="B83" s="22" t="s">
        <v>163</v>
      </c>
      <c r="C83" s="19">
        <v>295.8</v>
      </c>
      <c r="D83" s="19">
        <v>-52.2</v>
      </c>
      <c r="E83" s="19">
        <v>243.6</v>
      </c>
      <c r="F83" s="19">
        <v>200</v>
      </c>
      <c r="G83" s="19">
        <v>0</v>
      </c>
      <c r="H83" s="19">
        <v>200</v>
      </c>
      <c r="I83" s="19">
        <v>2091.4</v>
      </c>
      <c r="J83" s="19">
        <v>0</v>
      </c>
      <c r="K83" s="19">
        <v>2091.4</v>
      </c>
      <c r="AKR83" s="13"/>
      <c r="AKS83" s="13"/>
      <c r="AKT83" s="13"/>
      <c r="AKU83" s="13"/>
      <c r="AKV83" s="13"/>
      <c r="AKW83" s="13"/>
      <c r="AKX83" s="13"/>
      <c r="AKY83" s="13"/>
      <c r="AKZ83" s="13"/>
      <c r="ALA83" s="13"/>
      <c r="ALB83" s="13"/>
      <c r="ALC83" s="13"/>
      <c r="ALD83" s="13"/>
      <c r="ALE83" s="13"/>
      <c r="ALF83" s="13"/>
      <c r="ALG83" s="13"/>
      <c r="ALH83" s="13"/>
      <c r="ALI83" s="13"/>
      <c r="ALJ83" s="13"/>
      <c r="ALK83" s="13"/>
      <c r="ALL83" s="13"/>
      <c r="ALM83" s="13"/>
      <c r="ALN83" s="13"/>
      <c r="ALO83" s="13"/>
    </row>
    <row r="84" spans="1:1003" s="7" customFormat="1" ht="51" x14ac:dyDescent="0.2">
      <c r="A84" s="18" t="s">
        <v>164</v>
      </c>
      <c r="B84" s="22" t="s">
        <v>165</v>
      </c>
      <c r="C84" s="19">
        <v>200</v>
      </c>
      <c r="D84" s="19">
        <v>25</v>
      </c>
      <c r="E84" s="19">
        <v>225</v>
      </c>
      <c r="F84" s="19">
        <v>200</v>
      </c>
      <c r="G84" s="19">
        <v>0</v>
      </c>
      <c r="H84" s="19">
        <v>200</v>
      </c>
      <c r="I84" s="19">
        <v>200</v>
      </c>
      <c r="J84" s="19">
        <v>0</v>
      </c>
      <c r="K84" s="19">
        <v>200</v>
      </c>
      <c r="AKR84" s="13"/>
      <c r="AKS84" s="13"/>
      <c r="AKT84" s="13"/>
      <c r="AKU84" s="13"/>
      <c r="AKV84" s="13"/>
      <c r="AKW84" s="13"/>
      <c r="AKX84" s="13"/>
      <c r="AKY84" s="13"/>
      <c r="AKZ84" s="13"/>
      <c r="ALA84" s="13"/>
      <c r="ALB84" s="13"/>
      <c r="ALC84" s="13"/>
      <c r="ALD84" s="13"/>
      <c r="ALE84" s="13"/>
      <c r="ALF84" s="13"/>
      <c r="ALG84" s="13"/>
      <c r="ALH84" s="13"/>
      <c r="ALI84" s="13"/>
      <c r="ALJ84" s="13"/>
      <c r="ALK84" s="13"/>
      <c r="ALL84" s="13"/>
      <c r="ALM84" s="13"/>
      <c r="ALN84" s="13"/>
      <c r="ALO84" s="13"/>
    </row>
    <row r="85" spans="1:1003" s="7" customFormat="1" ht="38.25" x14ac:dyDescent="0.2">
      <c r="A85" s="18" t="s">
        <v>166</v>
      </c>
      <c r="B85" s="22" t="s">
        <v>167</v>
      </c>
      <c r="C85" s="19">
        <v>600</v>
      </c>
      <c r="D85" s="19">
        <v>65</v>
      </c>
      <c r="E85" s="19">
        <v>665</v>
      </c>
      <c r="F85" s="19">
        <v>600</v>
      </c>
      <c r="G85" s="19">
        <v>0</v>
      </c>
      <c r="H85" s="19">
        <v>600</v>
      </c>
      <c r="I85" s="19">
        <v>900</v>
      </c>
      <c r="J85" s="19">
        <v>0</v>
      </c>
      <c r="K85" s="19">
        <v>900</v>
      </c>
      <c r="AKR85" s="13"/>
      <c r="AKS85" s="13"/>
      <c r="AKT85" s="13"/>
      <c r="AKU85" s="13"/>
      <c r="AKV85" s="13"/>
      <c r="AKW85" s="13"/>
      <c r="AKX85" s="13"/>
      <c r="AKY85" s="13"/>
      <c r="AKZ85" s="13"/>
      <c r="ALA85" s="13"/>
      <c r="ALB85" s="13"/>
      <c r="ALC85" s="13"/>
      <c r="ALD85" s="13"/>
      <c r="ALE85" s="13"/>
      <c r="ALF85" s="13"/>
      <c r="ALG85" s="13"/>
      <c r="ALH85" s="13"/>
      <c r="ALI85" s="13"/>
      <c r="ALJ85" s="13"/>
      <c r="ALK85" s="13"/>
      <c r="ALL85" s="13"/>
      <c r="ALM85" s="13"/>
      <c r="ALN85" s="13"/>
      <c r="ALO85" s="13"/>
    </row>
    <row r="86" spans="1:1003" s="7" customFormat="1" ht="38.25" x14ac:dyDescent="0.2">
      <c r="A86" s="18" t="s">
        <v>168</v>
      </c>
      <c r="B86" s="22" t="s">
        <v>169</v>
      </c>
      <c r="C86" s="19">
        <v>411.9</v>
      </c>
      <c r="D86" s="19">
        <v>-2.1</v>
      </c>
      <c r="E86" s="19">
        <v>409.8</v>
      </c>
      <c r="F86" s="19">
        <v>376.4</v>
      </c>
      <c r="G86" s="19">
        <v>0</v>
      </c>
      <c r="H86" s="19">
        <v>376.4</v>
      </c>
      <c r="I86" s="19">
        <v>376.4</v>
      </c>
      <c r="J86" s="19">
        <v>0</v>
      </c>
      <c r="K86" s="19">
        <v>376.4</v>
      </c>
      <c r="AKR86" s="13"/>
      <c r="AKS86" s="13"/>
      <c r="AKT86" s="13"/>
      <c r="AKU86" s="13"/>
      <c r="AKV86" s="13"/>
      <c r="AKW86" s="13"/>
      <c r="AKX86" s="13"/>
      <c r="AKY86" s="13"/>
      <c r="AKZ86" s="13"/>
      <c r="ALA86" s="13"/>
      <c r="ALB86" s="13"/>
      <c r="ALC86" s="13"/>
      <c r="ALD86" s="13"/>
      <c r="ALE86" s="13"/>
      <c r="ALF86" s="13"/>
      <c r="ALG86" s="13"/>
      <c r="ALH86" s="13"/>
      <c r="ALI86" s="13"/>
      <c r="ALJ86" s="13"/>
      <c r="ALK86" s="13"/>
      <c r="ALL86" s="13"/>
      <c r="ALM86" s="13"/>
      <c r="ALN86" s="13"/>
      <c r="ALO86" s="13"/>
    </row>
    <row r="87" spans="1:1003" s="7" customFormat="1" ht="25.5" x14ac:dyDescent="0.2">
      <c r="A87" s="18" t="s">
        <v>170</v>
      </c>
      <c r="B87" s="22" t="s">
        <v>171</v>
      </c>
      <c r="C87" s="19">
        <v>32</v>
      </c>
      <c r="D87" s="19">
        <v>-27.1</v>
      </c>
      <c r="E87" s="19">
        <v>4.9000000000000004</v>
      </c>
      <c r="F87" s="19">
        <v>0</v>
      </c>
      <c r="G87" s="19">
        <v>0</v>
      </c>
      <c r="H87" s="19">
        <v>0</v>
      </c>
      <c r="I87" s="19">
        <v>0</v>
      </c>
      <c r="J87" s="19">
        <v>0</v>
      </c>
      <c r="K87" s="19">
        <v>0</v>
      </c>
      <c r="AKR87" s="13"/>
      <c r="AKS87" s="13"/>
      <c r="AKT87" s="13"/>
      <c r="AKU87" s="13"/>
      <c r="AKV87" s="13"/>
      <c r="AKW87" s="13"/>
      <c r="AKX87" s="13"/>
      <c r="AKY87" s="13"/>
      <c r="AKZ87" s="13"/>
      <c r="ALA87" s="13"/>
      <c r="ALB87" s="13"/>
      <c r="ALC87" s="13"/>
      <c r="ALD87" s="13"/>
      <c r="ALE87" s="13"/>
      <c r="ALF87" s="13"/>
      <c r="ALG87" s="13"/>
      <c r="ALH87" s="13"/>
      <c r="ALI87" s="13"/>
      <c r="ALJ87" s="13"/>
      <c r="ALK87" s="13"/>
      <c r="ALL87" s="13"/>
      <c r="ALM87" s="13"/>
      <c r="ALN87" s="13"/>
      <c r="ALO87" s="13"/>
    </row>
    <row r="88" spans="1:1003" s="7" customFormat="1" x14ac:dyDescent="0.2">
      <c r="A88" s="18" t="s">
        <v>172</v>
      </c>
      <c r="B88" s="22" t="s">
        <v>173</v>
      </c>
      <c r="C88" s="19">
        <v>25.8</v>
      </c>
      <c r="D88" s="19">
        <v>-32.5</v>
      </c>
      <c r="E88" s="19">
        <v>-6.7</v>
      </c>
      <c r="F88" s="19">
        <v>0</v>
      </c>
      <c r="G88" s="19">
        <v>0</v>
      </c>
      <c r="H88" s="19">
        <v>0</v>
      </c>
      <c r="I88" s="19">
        <v>0</v>
      </c>
      <c r="J88" s="19">
        <v>0</v>
      </c>
      <c r="K88" s="19">
        <v>0</v>
      </c>
      <c r="AKR88" s="13"/>
      <c r="AKS88" s="13"/>
      <c r="AKT88" s="13"/>
      <c r="AKU88" s="13"/>
      <c r="AKV88" s="13"/>
      <c r="AKW88" s="13"/>
      <c r="AKX88" s="13"/>
      <c r="AKY88" s="13"/>
      <c r="AKZ88" s="13"/>
      <c r="ALA88" s="13"/>
      <c r="ALB88" s="13"/>
      <c r="ALC88" s="13"/>
      <c r="ALD88" s="13"/>
      <c r="ALE88" s="13"/>
      <c r="ALF88" s="13"/>
      <c r="ALG88" s="13"/>
      <c r="ALH88" s="13"/>
      <c r="ALI88" s="13"/>
      <c r="ALJ88" s="13"/>
      <c r="ALK88" s="13"/>
      <c r="ALL88" s="13"/>
      <c r="ALM88" s="13"/>
      <c r="ALN88" s="13"/>
      <c r="ALO88" s="13"/>
    </row>
    <row r="89" spans="1:1003" s="7" customFormat="1" x14ac:dyDescent="0.2">
      <c r="A89" s="18" t="s">
        <v>174</v>
      </c>
      <c r="B89" s="22" t="s">
        <v>175</v>
      </c>
      <c r="C89" s="19">
        <v>28.7</v>
      </c>
      <c r="D89" s="19">
        <v>28.5</v>
      </c>
      <c r="E89" s="19">
        <v>57.2</v>
      </c>
      <c r="F89" s="19">
        <v>0</v>
      </c>
      <c r="G89" s="19">
        <v>0</v>
      </c>
      <c r="H89" s="19">
        <v>0</v>
      </c>
      <c r="I89" s="19">
        <v>0</v>
      </c>
      <c r="J89" s="19">
        <v>0</v>
      </c>
      <c r="K89" s="19">
        <v>0</v>
      </c>
      <c r="AKR89" s="13"/>
      <c r="AKS89" s="13"/>
      <c r="AKT89" s="13"/>
      <c r="AKU89" s="13"/>
      <c r="AKV89" s="13"/>
      <c r="AKW89" s="13"/>
      <c r="AKX89" s="13"/>
      <c r="AKY89" s="13"/>
      <c r="AKZ89" s="13"/>
      <c r="ALA89" s="13"/>
      <c r="ALB89" s="13"/>
      <c r="ALC89" s="13"/>
      <c r="ALD89" s="13"/>
      <c r="ALE89" s="13"/>
      <c r="ALF89" s="13"/>
      <c r="ALG89" s="13"/>
      <c r="ALH89" s="13"/>
      <c r="ALI89" s="13"/>
      <c r="ALJ89" s="13"/>
      <c r="ALK89" s="13"/>
      <c r="ALL89" s="13"/>
      <c r="ALM89" s="13"/>
      <c r="ALN89" s="13"/>
      <c r="ALO89" s="13"/>
    </row>
    <row r="90" spans="1:1003" s="7" customFormat="1" x14ac:dyDescent="0.2">
      <c r="A90" s="18" t="s">
        <v>176</v>
      </c>
      <c r="B90" s="22" t="s">
        <v>177</v>
      </c>
      <c r="C90" s="19">
        <v>-2.9</v>
      </c>
      <c r="D90" s="19">
        <v>-61</v>
      </c>
      <c r="E90" s="19">
        <v>-63.9</v>
      </c>
      <c r="F90" s="19">
        <v>0</v>
      </c>
      <c r="G90" s="19">
        <v>0</v>
      </c>
      <c r="H90" s="19">
        <v>0</v>
      </c>
      <c r="I90" s="19">
        <v>0</v>
      </c>
      <c r="J90" s="19">
        <v>0</v>
      </c>
      <c r="K90" s="19">
        <v>0</v>
      </c>
      <c r="AKR90" s="13"/>
      <c r="AKS90" s="13"/>
      <c r="AKT90" s="13"/>
      <c r="AKU90" s="13"/>
      <c r="AKV90" s="13"/>
      <c r="AKW90" s="13"/>
      <c r="AKX90" s="13"/>
      <c r="AKY90" s="13"/>
      <c r="AKZ90" s="13"/>
      <c r="ALA90" s="13"/>
      <c r="ALB90" s="13"/>
      <c r="ALC90" s="13"/>
      <c r="ALD90" s="13"/>
      <c r="ALE90" s="13"/>
      <c r="ALF90" s="13"/>
      <c r="ALG90" s="13"/>
      <c r="ALH90" s="13"/>
      <c r="ALI90" s="13"/>
      <c r="ALJ90" s="13"/>
      <c r="ALK90" s="13"/>
      <c r="ALL90" s="13"/>
      <c r="ALM90" s="13"/>
      <c r="ALN90" s="13"/>
      <c r="ALO90" s="13"/>
    </row>
    <row r="91" spans="1:1003" s="7" customFormat="1" x14ac:dyDescent="0.2">
      <c r="A91" s="18" t="s">
        <v>178</v>
      </c>
      <c r="B91" s="22" t="s">
        <v>179</v>
      </c>
      <c r="C91" s="19">
        <v>4.5999999999999996</v>
      </c>
      <c r="D91" s="19">
        <v>0</v>
      </c>
      <c r="E91" s="19">
        <v>4.5999999999999996</v>
      </c>
      <c r="F91" s="19">
        <v>0</v>
      </c>
      <c r="G91" s="19">
        <v>0</v>
      </c>
      <c r="H91" s="19">
        <v>0</v>
      </c>
      <c r="I91" s="19">
        <v>0</v>
      </c>
      <c r="J91" s="19">
        <v>0</v>
      </c>
      <c r="K91" s="19">
        <v>0</v>
      </c>
      <c r="AKR91" s="13"/>
      <c r="AKS91" s="13"/>
      <c r="AKT91" s="13"/>
      <c r="AKU91" s="13"/>
      <c r="AKV91" s="13"/>
      <c r="AKW91" s="13"/>
      <c r="AKX91" s="13"/>
      <c r="AKY91" s="13"/>
      <c r="AKZ91" s="13"/>
      <c r="ALA91" s="13"/>
      <c r="ALB91" s="13"/>
      <c r="ALC91" s="13"/>
      <c r="ALD91" s="13"/>
      <c r="ALE91" s="13"/>
      <c r="ALF91" s="13"/>
      <c r="ALG91" s="13"/>
      <c r="ALH91" s="13"/>
      <c r="ALI91" s="13"/>
      <c r="ALJ91" s="13"/>
      <c r="ALK91" s="13"/>
      <c r="ALL91" s="13"/>
      <c r="ALM91" s="13"/>
      <c r="ALN91" s="13"/>
      <c r="ALO91" s="13"/>
    </row>
    <row r="92" spans="1:1003" s="7" customFormat="1" x14ac:dyDescent="0.2">
      <c r="A92" s="18" t="s">
        <v>180</v>
      </c>
      <c r="B92" s="22" t="s">
        <v>181</v>
      </c>
      <c r="C92" s="19">
        <v>4.5999999999999996</v>
      </c>
      <c r="D92" s="19">
        <v>0</v>
      </c>
      <c r="E92" s="19">
        <v>4.5999999999999996</v>
      </c>
      <c r="F92" s="19">
        <v>0</v>
      </c>
      <c r="G92" s="19">
        <v>0</v>
      </c>
      <c r="H92" s="19">
        <v>0</v>
      </c>
      <c r="I92" s="19">
        <v>0</v>
      </c>
      <c r="J92" s="19">
        <v>0</v>
      </c>
      <c r="K92" s="19">
        <v>0</v>
      </c>
      <c r="AKR92" s="13"/>
      <c r="AKS92" s="13"/>
      <c r="AKT92" s="13"/>
      <c r="AKU92" s="13"/>
      <c r="AKV92" s="13"/>
      <c r="AKW92" s="13"/>
      <c r="AKX92" s="13"/>
      <c r="AKY92" s="13"/>
      <c r="AKZ92" s="13"/>
      <c r="ALA92" s="13"/>
      <c r="ALB92" s="13"/>
      <c r="ALC92" s="13"/>
      <c r="ALD92" s="13"/>
      <c r="ALE92" s="13"/>
      <c r="ALF92" s="13"/>
      <c r="ALG92" s="13"/>
      <c r="ALH92" s="13"/>
      <c r="ALI92" s="13"/>
      <c r="ALJ92" s="13"/>
      <c r="ALK92" s="13"/>
      <c r="ALL92" s="13"/>
      <c r="ALM92" s="13"/>
      <c r="ALN92" s="13"/>
      <c r="ALO92" s="13"/>
    </row>
    <row r="93" spans="1:1003" s="7" customFormat="1" ht="25.5" x14ac:dyDescent="0.2">
      <c r="A93" s="18" t="s">
        <v>182</v>
      </c>
      <c r="B93" s="22" t="s">
        <v>183</v>
      </c>
      <c r="C93" s="19">
        <v>1.6</v>
      </c>
      <c r="D93" s="19">
        <v>5.4</v>
      </c>
      <c r="E93" s="19">
        <v>7</v>
      </c>
      <c r="F93" s="19">
        <v>0</v>
      </c>
      <c r="G93" s="19">
        <v>0</v>
      </c>
      <c r="H93" s="19">
        <v>0</v>
      </c>
      <c r="I93" s="19">
        <v>0</v>
      </c>
      <c r="J93" s="19">
        <v>0</v>
      </c>
      <c r="K93" s="19">
        <v>0</v>
      </c>
      <c r="AKR93" s="13"/>
      <c r="AKS93" s="13"/>
      <c r="AKT93" s="13"/>
      <c r="AKU93" s="13"/>
      <c r="AKV93" s="13"/>
      <c r="AKW93" s="13"/>
      <c r="AKX93" s="13"/>
      <c r="AKY93" s="13"/>
      <c r="AKZ93" s="13"/>
      <c r="ALA93" s="13"/>
      <c r="ALB93" s="13"/>
      <c r="ALC93" s="13"/>
      <c r="ALD93" s="13"/>
      <c r="ALE93" s="13"/>
      <c r="ALF93" s="13"/>
      <c r="ALG93" s="13"/>
      <c r="ALH93" s="13"/>
      <c r="ALI93" s="13"/>
      <c r="ALJ93" s="13"/>
      <c r="ALK93" s="13"/>
      <c r="ALL93" s="13"/>
      <c r="ALM93" s="13"/>
      <c r="ALN93" s="13"/>
      <c r="ALO93" s="13"/>
    </row>
    <row r="94" spans="1:1003" s="7" customFormat="1" ht="25.5" x14ac:dyDescent="0.2">
      <c r="A94" s="18" t="s">
        <v>184</v>
      </c>
      <c r="B94" s="22" t="s">
        <v>183</v>
      </c>
      <c r="C94" s="19">
        <v>1.6</v>
      </c>
      <c r="D94" s="19">
        <v>5.4</v>
      </c>
      <c r="E94" s="19">
        <v>7</v>
      </c>
      <c r="F94" s="19">
        <v>0</v>
      </c>
      <c r="G94" s="19">
        <v>0</v>
      </c>
      <c r="H94" s="19">
        <v>0</v>
      </c>
      <c r="I94" s="19">
        <v>0</v>
      </c>
      <c r="J94" s="19">
        <v>0</v>
      </c>
      <c r="K94" s="19">
        <v>0</v>
      </c>
      <c r="AKR94" s="13"/>
      <c r="AKS94" s="13"/>
      <c r="AKT94" s="13"/>
      <c r="AKU94" s="13"/>
      <c r="AKV94" s="13"/>
      <c r="AKW94" s="13"/>
      <c r="AKX94" s="13"/>
      <c r="AKY94" s="13"/>
      <c r="AKZ94" s="13"/>
      <c r="ALA94" s="13"/>
      <c r="ALB94" s="13"/>
      <c r="ALC94" s="13"/>
      <c r="ALD94" s="13"/>
      <c r="ALE94" s="13"/>
      <c r="ALF94" s="13"/>
      <c r="ALG94" s="13"/>
      <c r="ALH94" s="13"/>
      <c r="ALI94" s="13"/>
      <c r="ALJ94" s="13"/>
      <c r="ALK94" s="13"/>
      <c r="ALL94" s="13"/>
      <c r="ALM94" s="13"/>
      <c r="ALN94" s="13"/>
      <c r="ALO94" s="13"/>
    </row>
    <row r="95" spans="1:1003" s="10" customFormat="1" x14ac:dyDescent="0.2">
      <c r="A95" s="20"/>
      <c r="B95" s="23" t="s">
        <v>185</v>
      </c>
      <c r="C95" s="21">
        <v>5514317.7999999998</v>
      </c>
      <c r="D95" s="21">
        <v>670956.6</v>
      </c>
      <c r="E95" s="21">
        <v>6185274.4000000004</v>
      </c>
      <c r="F95" s="21">
        <v>3074493.2</v>
      </c>
      <c r="G95" s="21">
        <v>0</v>
      </c>
      <c r="H95" s="21">
        <v>3074493.2</v>
      </c>
      <c r="I95" s="21">
        <v>3097787.8</v>
      </c>
      <c r="J95" s="21">
        <v>0</v>
      </c>
      <c r="K95" s="21">
        <v>3097787.8</v>
      </c>
    </row>
    <row r="96" spans="1:1003" s="7" customFormat="1" ht="25.5" x14ac:dyDescent="0.2">
      <c r="A96" s="18" t="s">
        <v>186</v>
      </c>
      <c r="B96" s="22" t="s">
        <v>187</v>
      </c>
      <c r="C96" s="19">
        <v>2615687.7999999998</v>
      </c>
      <c r="D96" s="19">
        <v>556813</v>
      </c>
      <c r="E96" s="19">
        <v>3172500.8</v>
      </c>
      <c r="F96" s="19">
        <v>420927</v>
      </c>
      <c r="G96" s="19">
        <v>0</v>
      </c>
      <c r="H96" s="19">
        <v>420927</v>
      </c>
      <c r="I96" s="19">
        <v>402050.4</v>
      </c>
      <c r="J96" s="19">
        <v>0</v>
      </c>
      <c r="K96" s="19">
        <v>402050.4</v>
      </c>
      <c r="AKR96" s="13"/>
      <c r="AKS96" s="13"/>
      <c r="AKT96" s="13"/>
      <c r="AKU96" s="13"/>
      <c r="AKV96" s="13"/>
      <c r="AKW96" s="13"/>
      <c r="AKX96" s="13"/>
      <c r="AKY96" s="13"/>
      <c r="AKZ96" s="13"/>
      <c r="ALA96" s="13"/>
      <c r="ALB96" s="13"/>
      <c r="ALC96" s="13"/>
      <c r="ALD96" s="13"/>
      <c r="ALE96" s="13"/>
      <c r="ALF96" s="13"/>
      <c r="ALG96" s="13"/>
      <c r="ALH96" s="13"/>
      <c r="ALI96" s="13"/>
      <c r="ALJ96" s="13"/>
      <c r="ALK96" s="13"/>
      <c r="ALL96" s="13"/>
      <c r="ALM96" s="13"/>
      <c r="ALN96" s="13"/>
      <c r="ALO96" s="13"/>
    </row>
    <row r="97" spans="1:1003" s="7" customFormat="1" ht="38.25" x14ac:dyDescent="0.2">
      <c r="A97" s="18" t="s">
        <v>188</v>
      </c>
      <c r="B97" s="22" t="s">
        <v>189</v>
      </c>
      <c r="C97" s="19">
        <v>94606.399999999994</v>
      </c>
      <c r="D97" s="19">
        <v>71781.3</v>
      </c>
      <c r="E97" s="19">
        <v>166387.70000000001</v>
      </c>
      <c r="F97" s="19">
        <v>70980</v>
      </c>
      <c r="G97" s="19">
        <v>0</v>
      </c>
      <c r="H97" s="19">
        <v>70980</v>
      </c>
      <c r="I97" s="19">
        <v>70980</v>
      </c>
      <c r="J97" s="19">
        <v>0</v>
      </c>
      <c r="K97" s="19">
        <v>70980</v>
      </c>
      <c r="AKR97" s="13"/>
      <c r="AKS97" s="13"/>
      <c r="AKT97" s="13"/>
      <c r="AKU97" s="13"/>
      <c r="AKV97" s="13"/>
      <c r="AKW97" s="13"/>
      <c r="AKX97" s="13"/>
      <c r="AKY97" s="13"/>
      <c r="AKZ97" s="13"/>
      <c r="ALA97" s="13"/>
      <c r="ALB97" s="13"/>
      <c r="ALC97" s="13"/>
      <c r="ALD97" s="13"/>
      <c r="ALE97" s="13"/>
      <c r="ALF97" s="13"/>
      <c r="ALG97" s="13"/>
      <c r="ALH97" s="13"/>
      <c r="ALI97" s="13"/>
      <c r="ALJ97" s="13"/>
      <c r="ALK97" s="13"/>
      <c r="ALL97" s="13"/>
      <c r="ALM97" s="13"/>
      <c r="ALN97" s="13"/>
      <c r="ALO97" s="13"/>
    </row>
    <row r="98" spans="1:1003" s="7" customFormat="1" ht="25.5" x14ac:dyDescent="0.2">
      <c r="A98" s="18" t="s">
        <v>190</v>
      </c>
      <c r="B98" s="22" t="s">
        <v>191</v>
      </c>
      <c r="C98" s="19">
        <v>94606.399999999994</v>
      </c>
      <c r="D98" s="19">
        <v>71781.3</v>
      </c>
      <c r="E98" s="19">
        <v>166387.70000000001</v>
      </c>
      <c r="F98" s="19">
        <v>70980</v>
      </c>
      <c r="G98" s="19">
        <v>0</v>
      </c>
      <c r="H98" s="19">
        <v>70980</v>
      </c>
      <c r="I98" s="19">
        <v>70980</v>
      </c>
      <c r="J98" s="19">
        <v>0</v>
      </c>
      <c r="K98" s="19">
        <v>70980</v>
      </c>
      <c r="AKR98" s="13"/>
      <c r="AKS98" s="13"/>
      <c r="AKT98" s="13"/>
      <c r="AKU98" s="13"/>
      <c r="AKV98" s="13"/>
      <c r="AKW98" s="13"/>
      <c r="AKX98" s="13"/>
      <c r="AKY98" s="13"/>
      <c r="AKZ98" s="13"/>
      <c r="ALA98" s="13"/>
      <c r="ALB98" s="13"/>
      <c r="ALC98" s="13"/>
      <c r="ALD98" s="13"/>
      <c r="ALE98" s="13"/>
      <c r="ALF98" s="13"/>
      <c r="ALG98" s="13"/>
      <c r="ALH98" s="13"/>
      <c r="ALI98" s="13"/>
      <c r="ALJ98" s="13"/>
      <c r="ALK98" s="13"/>
      <c r="ALL98" s="13"/>
      <c r="ALM98" s="13"/>
      <c r="ALN98" s="13"/>
      <c r="ALO98" s="13"/>
    </row>
    <row r="99" spans="1:1003" s="7" customFormat="1" x14ac:dyDescent="0.2">
      <c r="A99" s="18" t="s">
        <v>192</v>
      </c>
      <c r="B99" s="22" t="s">
        <v>193</v>
      </c>
      <c r="C99" s="19">
        <v>2299486.4</v>
      </c>
      <c r="D99" s="19">
        <v>439648.2</v>
      </c>
      <c r="E99" s="19">
        <v>2739134.6</v>
      </c>
      <c r="F99" s="19">
        <v>138884.6</v>
      </c>
      <c r="G99" s="19">
        <v>0</v>
      </c>
      <c r="H99" s="19">
        <v>138884.6</v>
      </c>
      <c r="I99" s="19">
        <v>139475.9</v>
      </c>
      <c r="J99" s="19">
        <v>0</v>
      </c>
      <c r="K99" s="19">
        <v>139475.9</v>
      </c>
      <c r="AKR99" s="13"/>
      <c r="AKS99" s="13"/>
      <c r="AKT99" s="13"/>
      <c r="AKU99" s="13"/>
      <c r="AKV99" s="13"/>
      <c r="AKW99" s="13"/>
      <c r="AKX99" s="13"/>
      <c r="AKY99" s="13"/>
      <c r="AKZ99" s="13"/>
      <c r="ALA99" s="13"/>
      <c r="ALB99" s="13"/>
      <c r="ALC99" s="13"/>
      <c r="ALD99" s="13"/>
      <c r="ALE99" s="13"/>
      <c r="ALF99" s="13"/>
      <c r="ALG99" s="13"/>
      <c r="ALH99" s="13"/>
      <c r="ALI99" s="13"/>
      <c r="ALJ99" s="13"/>
      <c r="ALK99" s="13"/>
      <c r="ALL99" s="13"/>
      <c r="ALM99" s="13"/>
      <c r="ALN99" s="13"/>
      <c r="ALO99" s="13"/>
    </row>
    <row r="100" spans="1:1003" s="7" customFormat="1" x14ac:dyDescent="0.2">
      <c r="A100" s="18" t="s">
        <v>194</v>
      </c>
      <c r="B100" s="22" t="s">
        <v>195</v>
      </c>
      <c r="C100" s="19">
        <v>2276870.4</v>
      </c>
      <c r="D100" s="19">
        <v>413321.3</v>
      </c>
      <c r="E100" s="19">
        <v>2690191.7</v>
      </c>
      <c r="F100" s="19">
        <v>138884.6</v>
      </c>
      <c r="G100" s="19">
        <v>0</v>
      </c>
      <c r="H100" s="19">
        <v>138884.6</v>
      </c>
      <c r="I100" s="19">
        <v>139475.9</v>
      </c>
      <c r="J100" s="19">
        <v>0</v>
      </c>
      <c r="K100" s="19">
        <v>139475.9</v>
      </c>
      <c r="AKR100" s="13"/>
      <c r="AKS100" s="13"/>
      <c r="AKT100" s="13"/>
      <c r="AKU100" s="13"/>
      <c r="AKV100" s="13"/>
      <c r="AKW100" s="13"/>
      <c r="AKX100" s="13"/>
      <c r="AKY100" s="13"/>
      <c r="AKZ100" s="13"/>
      <c r="ALA100" s="13"/>
      <c r="ALB100" s="13"/>
      <c r="ALC100" s="13"/>
      <c r="ALD100" s="13"/>
      <c r="ALE100" s="13"/>
      <c r="ALF100" s="13"/>
      <c r="ALG100" s="13"/>
      <c r="ALH100" s="13"/>
      <c r="ALI100" s="13"/>
      <c r="ALJ100" s="13"/>
      <c r="ALK100" s="13"/>
      <c r="ALL100" s="13"/>
      <c r="ALM100" s="13"/>
      <c r="ALN100" s="13"/>
      <c r="ALO100" s="13"/>
    </row>
    <row r="101" spans="1:1003" s="7" customFormat="1" ht="25.5" x14ac:dyDescent="0.2">
      <c r="A101" s="18" t="s">
        <v>196</v>
      </c>
      <c r="B101" s="22" t="s">
        <v>197</v>
      </c>
      <c r="C101" s="19">
        <v>22616</v>
      </c>
      <c r="D101" s="19">
        <v>26326.9</v>
      </c>
      <c r="E101" s="19">
        <v>48942.9</v>
      </c>
      <c r="F101" s="19">
        <v>0</v>
      </c>
      <c r="G101" s="19">
        <v>0</v>
      </c>
      <c r="H101" s="19">
        <v>0</v>
      </c>
      <c r="I101" s="19">
        <v>0</v>
      </c>
      <c r="J101" s="19">
        <v>0</v>
      </c>
      <c r="K101" s="19">
        <v>0</v>
      </c>
      <c r="AKR101" s="13"/>
      <c r="AKS101" s="13"/>
      <c r="AKT101" s="13"/>
      <c r="AKU101" s="13"/>
      <c r="AKV101" s="13"/>
      <c r="AKW101" s="13"/>
      <c r="AKX101" s="13"/>
      <c r="AKY101" s="13"/>
      <c r="AKZ101" s="13"/>
      <c r="ALA101" s="13"/>
      <c r="ALB101" s="13"/>
      <c r="ALC101" s="13"/>
      <c r="ALD101" s="13"/>
      <c r="ALE101" s="13"/>
      <c r="ALF101" s="13"/>
      <c r="ALG101" s="13"/>
      <c r="ALH101" s="13"/>
      <c r="ALI101" s="13"/>
      <c r="ALJ101" s="13"/>
      <c r="ALK101" s="13"/>
      <c r="ALL101" s="13"/>
      <c r="ALM101" s="13"/>
      <c r="ALN101" s="13"/>
      <c r="ALO101" s="13"/>
    </row>
    <row r="102" spans="1:1003" s="11" customFormat="1" ht="25.5" x14ac:dyDescent="0.2">
      <c r="A102" s="24" t="s">
        <v>198</v>
      </c>
      <c r="B102" s="25" t="s">
        <v>199</v>
      </c>
      <c r="C102" s="19">
        <v>22616</v>
      </c>
      <c r="D102" s="19">
        <v>26326.9</v>
      </c>
      <c r="E102" s="19">
        <v>48942.9</v>
      </c>
      <c r="F102" s="19">
        <v>0</v>
      </c>
      <c r="G102" s="19">
        <v>0</v>
      </c>
      <c r="H102" s="19">
        <v>0</v>
      </c>
      <c r="I102" s="19">
        <v>0</v>
      </c>
      <c r="J102" s="19">
        <v>0</v>
      </c>
      <c r="K102" s="19">
        <v>0</v>
      </c>
    </row>
    <row r="103" spans="1:1003" s="7" customFormat="1" x14ac:dyDescent="0.2">
      <c r="A103" s="18" t="s">
        <v>200</v>
      </c>
      <c r="B103" s="22" t="s">
        <v>201</v>
      </c>
      <c r="C103" s="19">
        <v>37270.199999999997</v>
      </c>
      <c r="D103" s="19">
        <v>-8018.5</v>
      </c>
      <c r="E103" s="19">
        <v>29251.7</v>
      </c>
      <c r="F103" s="19">
        <v>37270.199999999997</v>
      </c>
      <c r="G103" s="19">
        <v>0</v>
      </c>
      <c r="H103" s="19">
        <v>37270.199999999997</v>
      </c>
      <c r="I103" s="19">
        <v>37270.199999999997</v>
      </c>
      <c r="J103" s="19">
        <v>0</v>
      </c>
      <c r="K103" s="19">
        <v>37270.199999999997</v>
      </c>
      <c r="AKR103" s="13"/>
      <c r="AKS103" s="13"/>
      <c r="AKT103" s="13"/>
      <c r="AKU103" s="13"/>
      <c r="AKV103" s="13"/>
      <c r="AKW103" s="13"/>
      <c r="AKX103" s="13"/>
      <c r="AKY103" s="13"/>
      <c r="AKZ103" s="13"/>
      <c r="ALA103" s="13"/>
      <c r="ALB103" s="13"/>
      <c r="ALC103" s="13"/>
      <c r="ALD103" s="13"/>
      <c r="ALE103" s="13"/>
      <c r="ALF103" s="13"/>
      <c r="ALG103" s="13"/>
      <c r="ALH103" s="13"/>
      <c r="ALI103" s="13"/>
      <c r="ALJ103" s="13"/>
      <c r="ALK103" s="13"/>
      <c r="ALL103" s="13"/>
      <c r="ALM103" s="13"/>
      <c r="ALN103" s="13"/>
      <c r="ALO103" s="13"/>
    </row>
    <row r="104" spans="1:1003" s="7" customFormat="1" ht="25.5" x14ac:dyDescent="0.2">
      <c r="A104" s="18" t="s">
        <v>202</v>
      </c>
      <c r="B104" s="22" t="s">
        <v>203</v>
      </c>
      <c r="C104" s="19">
        <v>37270.199999999997</v>
      </c>
      <c r="D104" s="19">
        <v>-8018.5</v>
      </c>
      <c r="E104" s="19">
        <v>29251.7</v>
      </c>
      <c r="F104" s="19">
        <v>37270.199999999997</v>
      </c>
      <c r="G104" s="19">
        <v>0</v>
      </c>
      <c r="H104" s="19">
        <v>37270.199999999997</v>
      </c>
      <c r="I104" s="19">
        <v>37270.199999999997</v>
      </c>
      <c r="J104" s="19">
        <v>0</v>
      </c>
      <c r="K104" s="19">
        <v>37270.199999999997</v>
      </c>
      <c r="AKR104" s="13"/>
      <c r="AKS104" s="13"/>
      <c r="AKT104" s="13"/>
      <c r="AKU104" s="13"/>
      <c r="AKV104" s="13"/>
      <c r="AKW104" s="13"/>
      <c r="AKX104" s="13"/>
      <c r="AKY104" s="13"/>
      <c r="AKZ104" s="13"/>
      <c r="ALA104" s="13"/>
      <c r="ALB104" s="13"/>
      <c r="ALC104" s="13"/>
      <c r="ALD104" s="13"/>
      <c r="ALE104" s="13"/>
      <c r="ALF104" s="13"/>
      <c r="ALG104" s="13"/>
      <c r="ALH104" s="13"/>
      <c r="ALI104" s="13"/>
      <c r="ALJ104" s="13"/>
      <c r="ALK104" s="13"/>
      <c r="ALL104" s="13"/>
      <c r="ALM104" s="13"/>
      <c r="ALN104" s="13"/>
      <c r="ALO104" s="13"/>
    </row>
    <row r="105" spans="1:1003" s="7" customFormat="1" ht="51" x14ac:dyDescent="0.2">
      <c r="A105" s="18" t="s">
        <v>204</v>
      </c>
      <c r="B105" s="22" t="s">
        <v>205</v>
      </c>
      <c r="C105" s="19">
        <v>176263</v>
      </c>
      <c r="D105" s="19">
        <v>52039.9</v>
      </c>
      <c r="E105" s="19">
        <v>228302.9</v>
      </c>
      <c r="F105" s="19">
        <v>165851.4</v>
      </c>
      <c r="G105" s="19">
        <v>0</v>
      </c>
      <c r="H105" s="19">
        <v>165851.4</v>
      </c>
      <c r="I105" s="19">
        <v>146383.5</v>
      </c>
      <c r="J105" s="19">
        <v>0</v>
      </c>
      <c r="K105" s="19">
        <v>146383.5</v>
      </c>
      <c r="AKR105" s="13"/>
      <c r="AKS105" s="13"/>
      <c r="AKT105" s="13"/>
      <c r="AKU105" s="13"/>
      <c r="AKV105" s="13"/>
      <c r="AKW105" s="13"/>
      <c r="AKX105" s="13"/>
      <c r="AKY105" s="13"/>
      <c r="AKZ105" s="13"/>
      <c r="ALA105" s="13"/>
      <c r="ALB105" s="13"/>
      <c r="ALC105" s="13"/>
      <c r="ALD105" s="13"/>
      <c r="ALE105" s="13"/>
      <c r="ALF105" s="13"/>
      <c r="ALG105" s="13"/>
      <c r="ALH105" s="13"/>
      <c r="ALI105" s="13"/>
      <c r="ALJ105" s="13"/>
      <c r="ALK105" s="13"/>
      <c r="ALL105" s="13"/>
      <c r="ALM105" s="13"/>
      <c r="ALN105" s="13"/>
      <c r="ALO105" s="13"/>
    </row>
    <row r="106" spans="1:1003" s="7" customFormat="1" ht="51" x14ac:dyDescent="0.2">
      <c r="A106" s="18" t="s">
        <v>206</v>
      </c>
      <c r="B106" s="22" t="s">
        <v>207</v>
      </c>
      <c r="C106" s="19">
        <v>16800</v>
      </c>
      <c r="D106" s="19">
        <v>0</v>
      </c>
      <c r="E106" s="19">
        <v>16800</v>
      </c>
      <c r="F106" s="19">
        <v>10000</v>
      </c>
      <c r="G106" s="19">
        <v>0</v>
      </c>
      <c r="H106" s="19">
        <v>10000</v>
      </c>
      <c r="I106" s="19">
        <v>10000</v>
      </c>
      <c r="J106" s="19">
        <v>0</v>
      </c>
      <c r="K106" s="19">
        <v>10000</v>
      </c>
      <c r="AKR106" s="13"/>
      <c r="AKS106" s="13"/>
      <c r="AKT106" s="13"/>
      <c r="AKU106" s="13"/>
      <c r="AKV106" s="13"/>
      <c r="AKW106" s="13"/>
      <c r="AKX106" s="13"/>
      <c r="AKY106" s="13"/>
      <c r="AKZ106" s="13"/>
      <c r="ALA106" s="13"/>
      <c r="ALB106" s="13"/>
      <c r="ALC106" s="13"/>
      <c r="ALD106" s="13"/>
      <c r="ALE106" s="13"/>
      <c r="ALF106" s="13"/>
      <c r="ALG106" s="13"/>
      <c r="ALH106" s="13"/>
      <c r="ALI106" s="13"/>
      <c r="ALJ106" s="13"/>
      <c r="ALK106" s="13"/>
      <c r="ALL106" s="13"/>
      <c r="ALM106" s="13"/>
      <c r="ALN106" s="13"/>
      <c r="ALO106" s="13"/>
    </row>
    <row r="107" spans="1:1003" s="7" customFormat="1" ht="51" x14ac:dyDescent="0.2">
      <c r="A107" s="18" t="s">
        <v>208</v>
      </c>
      <c r="B107" s="22" t="s">
        <v>209</v>
      </c>
      <c r="C107" s="19">
        <v>16800</v>
      </c>
      <c r="D107" s="19">
        <v>0</v>
      </c>
      <c r="E107" s="19">
        <v>16800</v>
      </c>
      <c r="F107" s="19">
        <v>10000</v>
      </c>
      <c r="G107" s="19">
        <v>0</v>
      </c>
      <c r="H107" s="19">
        <v>10000</v>
      </c>
      <c r="I107" s="19">
        <v>10000</v>
      </c>
      <c r="J107" s="19">
        <v>0</v>
      </c>
      <c r="K107" s="19">
        <v>10000</v>
      </c>
      <c r="AKR107" s="13"/>
      <c r="AKS107" s="13"/>
      <c r="AKT107" s="13"/>
      <c r="AKU107" s="13"/>
      <c r="AKV107" s="13"/>
      <c r="AKW107" s="13"/>
      <c r="AKX107" s="13"/>
      <c r="AKY107" s="13"/>
      <c r="AKZ107" s="13"/>
      <c r="ALA107" s="13"/>
      <c r="ALB107" s="13"/>
      <c r="ALC107" s="13"/>
      <c r="ALD107" s="13"/>
      <c r="ALE107" s="13"/>
      <c r="ALF107" s="13"/>
      <c r="ALG107" s="13"/>
      <c r="ALH107" s="13"/>
      <c r="ALI107" s="13"/>
      <c r="ALJ107" s="13"/>
      <c r="ALK107" s="13"/>
      <c r="ALL107" s="13"/>
      <c r="ALM107" s="13"/>
      <c r="ALN107" s="13"/>
      <c r="ALO107" s="13"/>
    </row>
    <row r="108" spans="1:1003" s="7" customFormat="1" ht="51" x14ac:dyDescent="0.2">
      <c r="A108" s="18" t="s">
        <v>210</v>
      </c>
      <c r="B108" s="22" t="s">
        <v>211</v>
      </c>
      <c r="C108" s="19">
        <v>22395.1</v>
      </c>
      <c r="D108" s="19">
        <v>-394.6</v>
      </c>
      <c r="E108" s="19">
        <v>22000.5</v>
      </c>
      <c r="F108" s="19">
        <v>22383.5</v>
      </c>
      <c r="G108" s="19">
        <v>0</v>
      </c>
      <c r="H108" s="19">
        <v>22383.5</v>
      </c>
      <c r="I108" s="19">
        <v>22383.5</v>
      </c>
      <c r="J108" s="19">
        <v>0</v>
      </c>
      <c r="K108" s="19">
        <v>22383.5</v>
      </c>
      <c r="AKR108" s="13"/>
      <c r="AKS108" s="13"/>
      <c r="AKT108" s="13"/>
      <c r="AKU108" s="13"/>
      <c r="AKV108" s="13"/>
      <c r="AKW108" s="13"/>
      <c r="AKX108" s="13"/>
      <c r="AKY108" s="13"/>
      <c r="AKZ108" s="13"/>
      <c r="ALA108" s="13"/>
      <c r="ALB108" s="13"/>
      <c r="ALC108" s="13"/>
      <c r="ALD108" s="13"/>
      <c r="ALE108" s="13"/>
      <c r="ALF108" s="13"/>
      <c r="ALG108" s="13"/>
      <c r="ALH108" s="13"/>
      <c r="ALI108" s="13"/>
      <c r="ALJ108" s="13"/>
      <c r="ALK108" s="13"/>
      <c r="ALL108" s="13"/>
      <c r="ALM108" s="13"/>
      <c r="ALN108" s="13"/>
      <c r="ALO108" s="13"/>
    </row>
    <row r="109" spans="1:1003" s="7" customFormat="1" ht="38.25" x14ac:dyDescent="0.2">
      <c r="A109" s="18" t="s">
        <v>212</v>
      </c>
      <c r="B109" s="22" t="s">
        <v>213</v>
      </c>
      <c r="C109" s="19">
        <v>22395.1</v>
      </c>
      <c r="D109" s="19">
        <v>-394.6</v>
      </c>
      <c r="E109" s="19">
        <v>22000.5</v>
      </c>
      <c r="F109" s="19">
        <v>22383.5</v>
      </c>
      <c r="G109" s="19">
        <v>0</v>
      </c>
      <c r="H109" s="19">
        <v>22383.5</v>
      </c>
      <c r="I109" s="19">
        <v>22383.5</v>
      </c>
      <c r="J109" s="19">
        <v>0</v>
      </c>
      <c r="K109" s="19">
        <v>22383.5</v>
      </c>
      <c r="AKR109" s="13"/>
      <c r="AKS109" s="13"/>
      <c r="AKT109" s="13"/>
      <c r="AKU109" s="13"/>
      <c r="AKV109" s="13"/>
      <c r="AKW109" s="13"/>
      <c r="AKX109" s="13"/>
      <c r="AKY109" s="13"/>
      <c r="AKZ109" s="13"/>
      <c r="ALA109" s="13"/>
      <c r="ALB109" s="13"/>
      <c r="ALC109" s="13"/>
      <c r="ALD109" s="13"/>
      <c r="ALE109" s="13"/>
      <c r="ALF109" s="13"/>
      <c r="ALG109" s="13"/>
      <c r="ALH109" s="13"/>
      <c r="ALI109" s="13"/>
      <c r="ALJ109" s="13"/>
      <c r="ALK109" s="13"/>
      <c r="ALL109" s="13"/>
      <c r="ALM109" s="13"/>
      <c r="ALN109" s="13"/>
      <c r="ALO109" s="13"/>
    </row>
    <row r="110" spans="1:1003" s="7" customFormat="1" ht="25.5" x14ac:dyDescent="0.2">
      <c r="A110" s="18" t="s">
        <v>214</v>
      </c>
      <c r="B110" s="22" t="s">
        <v>215</v>
      </c>
      <c r="C110" s="19">
        <v>137067.9</v>
      </c>
      <c r="D110" s="19">
        <v>52432.1</v>
      </c>
      <c r="E110" s="19">
        <v>189500</v>
      </c>
      <c r="F110" s="19">
        <v>133467.9</v>
      </c>
      <c r="G110" s="19">
        <v>0</v>
      </c>
      <c r="H110" s="19">
        <v>133467.9</v>
      </c>
      <c r="I110" s="19">
        <v>114000</v>
      </c>
      <c r="J110" s="19">
        <v>0</v>
      </c>
      <c r="K110" s="19">
        <v>114000</v>
      </c>
      <c r="AKR110" s="13"/>
      <c r="AKS110" s="13"/>
      <c r="AKT110" s="13"/>
      <c r="AKU110" s="13"/>
      <c r="AKV110" s="13"/>
      <c r="AKW110" s="13"/>
      <c r="AKX110" s="13"/>
      <c r="AKY110" s="13"/>
      <c r="AKZ110" s="13"/>
      <c r="ALA110" s="13"/>
      <c r="ALB110" s="13"/>
      <c r="ALC110" s="13"/>
      <c r="ALD110" s="13"/>
      <c r="ALE110" s="13"/>
      <c r="ALF110" s="13"/>
      <c r="ALG110" s="13"/>
      <c r="ALH110" s="13"/>
      <c r="ALI110" s="13"/>
      <c r="ALJ110" s="13"/>
      <c r="ALK110" s="13"/>
      <c r="ALL110" s="13"/>
      <c r="ALM110" s="13"/>
      <c r="ALN110" s="13"/>
      <c r="ALO110" s="13"/>
    </row>
    <row r="111" spans="1:1003" s="7" customFormat="1" ht="25.5" x14ac:dyDescent="0.2">
      <c r="A111" s="18" t="s">
        <v>216</v>
      </c>
      <c r="B111" s="22" t="s">
        <v>217</v>
      </c>
      <c r="C111" s="19">
        <v>137067.9</v>
      </c>
      <c r="D111" s="19">
        <v>52432.1</v>
      </c>
      <c r="E111" s="19">
        <v>189500</v>
      </c>
      <c r="F111" s="19">
        <v>133467.9</v>
      </c>
      <c r="G111" s="19">
        <v>0</v>
      </c>
      <c r="H111" s="19">
        <v>133467.9</v>
      </c>
      <c r="I111" s="19">
        <v>114000</v>
      </c>
      <c r="J111" s="19">
        <v>0</v>
      </c>
      <c r="K111" s="19">
        <v>114000</v>
      </c>
      <c r="AKR111" s="13"/>
      <c r="AKS111" s="13"/>
      <c r="AKT111" s="13"/>
      <c r="AKU111" s="13"/>
      <c r="AKV111" s="13"/>
      <c r="AKW111" s="13"/>
      <c r="AKX111" s="13"/>
      <c r="AKY111" s="13"/>
      <c r="AKZ111" s="13"/>
      <c r="ALA111" s="13"/>
      <c r="ALB111" s="13"/>
      <c r="ALC111" s="13"/>
      <c r="ALD111" s="13"/>
      <c r="ALE111" s="13"/>
      <c r="ALF111" s="13"/>
      <c r="ALG111" s="13"/>
      <c r="ALH111" s="13"/>
      <c r="ALI111" s="13"/>
      <c r="ALJ111" s="13"/>
      <c r="ALK111" s="13"/>
      <c r="ALL111" s="13"/>
      <c r="ALM111" s="13"/>
      <c r="ALN111" s="13"/>
      <c r="ALO111" s="13"/>
    </row>
    <row r="112" spans="1:1003" s="7" customFormat="1" ht="63.75" x14ac:dyDescent="0.2">
      <c r="A112" s="18" t="s">
        <v>218</v>
      </c>
      <c r="B112" s="22" t="s">
        <v>219</v>
      </c>
      <c r="C112" s="19">
        <v>0</v>
      </c>
      <c r="D112" s="19">
        <v>2.4</v>
      </c>
      <c r="E112" s="19">
        <v>2.4</v>
      </c>
      <c r="F112" s="19">
        <v>0</v>
      </c>
      <c r="G112" s="19">
        <v>0</v>
      </c>
      <c r="H112" s="19">
        <v>0</v>
      </c>
      <c r="I112" s="19">
        <v>0</v>
      </c>
      <c r="J112" s="19">
        <v>0</v>
      </c>
      <c r="K112" s="19">
        <v>0</v>
      </c>
      <c r="AKR112" s="13"/>
      <c r="AKS112" s="13"/>
      <c r="AKT112" s="13"/>
      <c r="AKU112" s="13"/>
      <c r="AKV112" s="13"/>
      <c r="AKW112" s="13"/>
      <c r="AKX112" s="13"/>
      <c r="AKY112" s="13"/>
      <c r="AKZ112" s="13"/>
      <c r="ALA112" s="13"/>
      <c r="ALB112" s="13"/>
      <c r="ALC112" s="13"/>
      <c r="ALD112" s="13"/>
      <c r="ALE112" s="13"/>
      <c r="ALF112" s="13"/>
      <c r="ALG112" s="13"/>
      <c r="ALH112" s="13"/>
      <c r="ALI112" s="13"/>
      <c r="ALJ112" s="13"/>
      <c r="ALK112" s="13"/>
      <c r="ALL112" s="13"/>
      <c r="ALM112" s="13"/>
      <c r="ALN112" s="13"/>
      <c r="ALO112" s="13"/>
    </row>
    <row r="113" spans="1:1003" s="7" customFormat="1" ht="25.5" x14ac:dyDescent="0.2">
      <c r="A113" s="18" t="s">
        <v>220</v>
      </c>
      <c r="B113" s="22" t="s">
        <v>221</v>
      </c>
      <c r="C113" s="19">
        <v>113.2</v>
      </c>
      <c r="D113" s="19">
        <v>-0.9</v>
      </c>
      <c r="E113" s="19">
        <v>112.3</v>
      </c>
      <c r="F113" s="19">
        <v>9.9</v>
      </c>
      <c r="G113" s="19">
        <v>0</v>
      </c>
      <c r="H113" s="19">
        <v>9.9</v>
      </c>
      <c r="I113" s="19">
        <v>9.9</v>
      </c>
      <c r="J113" s="19">
        <v>0</v>
      </c>
      <c r="K113" s="19">
        <v>9.9</v>
      </c>
      <c r="AKR113" s="13"/>
      <c r="AKS113" s="13"/>
      <c r="AKT113" s="13"/>
      <c r="AKU113" s="13"/>
      <c r="AKV113" s="13"/>
      <c r="AKW113" s="13"/>
      <c r="AKX113" s="13"/>
      <c r="AKY113" s="13"/>
      <c r="AKZ113" s="13"/>
      <c r="ALA113" s="13"/>
      <c r="ALB113" s="13"/>
      <c r="ALC113" s="13"/>
      <c r="ALD113" s="13"/>
      <c r="ALE113" s="13"/>
      <c r="ALF113" s="13"/>
      <c r="ALG113" s="13"/>
      <c r="ALH113" s="13"/>
      <c r="ALI113" s="13"/>
      <c r="ALJ113" s="13"/>
      <c r="ALK113" s="13"/>
      <c r="ALL113" s="13"/>
      <c r="ALM113" s="13"/>
      <c r="ALN113" s="13"/>
      <c r="ALO113" s="13"/>
    </row>
    <row r="114" spans="1:1003" s="7" customFormat="1" ht="25.5" x14ac:dyDescent="0.2">
      <c r="A114" s="18" t="s">
        <v>222</v>
      </c>
      <c r="B114" s="22" t="s">
        <v>223</v>
      </c>
      <c r="C114" s="19">
        <v>113.2</v>
      </c>
      <c r="D114" s="19">
        <v>-0.9</v>
      </c>
      <c r="E114" s="19">
        <v>112.3</v>
      </c>
      <c r="F114" s="19">
        <v>9.9</v>
      </c>
      <c r="G114" s="19">
        <v>0</v>
      </c>
      <c r="H114" s="19">
        <v>9.9</v>
      </c>
      <c r="I114" s="19">
        <v>9.9</v>
      </c>
      <c r="J114" s="19">
        <v>0</v>
      </c>
      <c r="K114" s="19">
        <v>9.9</v>
      </c>
      <c r="AKR114" s="13"/>
      <c r="AKS114" s="13"/>
      <c r="AKT114" s="13"/>
      <c r="AKU114" s="13"/>
      <c r="AKV114" s="13"/>
      <c r="AKW114" s="13"/>
      <c r="AKX114" s="13"/>
      <c r="AKY114" s="13"/>
      <c r="AKZ114" s="13"/>
      <c r="ALA114" s="13"/>
      <c r="ALB114" s="13"/>
      <c r="ALC114" s="13"/>
      <c r="ALD114" s="13"/>
      <c r="ALE114" s="13"/>
      <c r="ALF114" s="13"/>
      <c r="ALG114" s="13"/>
      <c r="ALH114" s="13"/>
      <c r="ALI114" s="13"/>
      <c r="ALJ114" s="13"/>
      <c r="ALK114" s="13"/>
      <c r="ALL114" s="13"/>
      <c r="ALM114" s="13"/>
      <c r="ALN114" s="13"/>
      <c r="ALO114" s="13"/>
    </row>
    <row r="115" spans="1:1003" s="7" customFormat="1" ht="51" x14ac:dyDescent="0.2">
      <c r="A115" s="18" t="s">
        <v>224</v>
      </c>
      <c r="B115" s="22" t="s">
        <v>225</v>
      </c>
      <c r="C115" s="19">
        <v>113.2</v>
      </c>
      <c r="D115" s="19">
        <v>-0.9</v>
      </c>
      <c r="E115" s="19">
        <v>112.3</v>
      </c>
      <c r="F115" s="19">
        <v>9.9</v>
      </c>
      <c r="G115" s="19">
        <v>0</v>
      </c>
      <c r="H115" s="19">
        <v>9.9</v>
      </c>
      <c r="I115" s="19">
        <v>9.9</v>
      </c>
      <c r="J115" s="19">
        <v>0</v>
      </c>
      <c r="K115" s="19">
        <v>9.9</v>
      </c>
      <c r="AKR115" s="13"/>
      <c r="AKS115" s="13"/>
      <c r="AKT115" s="13"/>
      <c r="AKU115" s="13"/>
      <c r="AKV115" s="13"/>
      <c r="AKW115" s="13"/>
      <c r="AKX115" s="13"/>
      <c r="AKY115" s="13"/>
      <c r="AKZ115" s="13"/>
      <c r="ALA115" s="13"/>
      <c r="ALB115" s="13"/>
      <c r="ALC115" s="13"/>
      <c r="ALD115" s="13"/>
      <c r="ALE115" s="13"/>
      <c r="ALF115" s="13"/>
      <c r="ALG115" s="13"/>
      <c r="ALH115" s="13"/>
      <c r="ALI115" s="13"/>
      <c r="ALJ115" s="13"/>
      <c r="ALK115" s="13"/>
      <c r="ALL115" s="13"/>
      <c r="ALM115" s="13"/>
      <c r="ALN115" s="13"/>
      <c r="ALO115" s="13"/>
    </row>
    <row r="116" spans="1:1003" s="7" customFormat="1" ht="38.25" x14ac:dyDescent="0.2">
      <c r="A116" s="18" t="s">
        <v>226</v>
      </c>
      <c r="B116" s="22" t="s">
        <v>227</v>
      </c>
      <c r="C116" s="19">
        <v>7948.6</v>
      </c>
      <c r="D116" s="19">
        <v>1363</v>
      </c>
      <c r="E116" s="19">
        <v>9311.6</v>
      </c>
      <c r="F116" s="19">
        <v>7930.9</v>
      </c>
      <c r="G116" s="19">
        <v>0</v>
      </c>
      <c r="H116" s="19">
        <v>7930.9</v>
      </c>
      <c r="I116" s="19">
        <v>7930.9</v>
      </c>
      <c r="J116" s="19">
        <v>0</v>
      </c>
      <c r="K116" s="19">
        <v>7930.9</v>
      </c>
      <c r="AKR116" s="13"/>
      <c r="AKS116" s="13"/>
      <c r="AKT116" s="13"/>
      <c r="AKU116" s="13"/>
      <c r="AKV116" s="13"/>
      <c r="AKW116" s="13"/>
      <c r="AKX116" s="13"/>
      <c r="AKY116" s="13"/>
      <c r="AKZ116" s="13"/>
      <c r="ALA116" s="13"/>
      <c r="ALB116" s="13"/>
      <c r="ALC116" s="13"/>
      <c r="ALD116" s="13"/>
      <c r="ALE116" s="13"/>
      <c r="ALF116" s="13"/>
      <c r="ALG116" s="13"/>
      <c r="ALH116" s="13"/>
      <c r="ALI116" s="13"/>
      <c r="ALJ116" s="13"/>
      <c r="ALK116" s="13"/>
      <c r="ALL116" s="13"/>
      <c r="ALM116" s="13"/>
      <c r="ALN116" s="13"/>
      <c r="ALO116" s="13"/>
    </row>
    <row r="117" spans="1:1003" s="7" customFormat="1" ht="38.25" x14ac:dyDescent="0.2">
      <c r="A117" s="18" t="s">
        <v>228</v>
      </c>
      <c r="B117" s="22" t="s">
        <v>229</v>
      </c>
      <c r="C117" s="19">
        <v>7948.6</v>
      </c>
      <c r="D117" s="19">
        <v>1363</v>
      </c>
      <c r="E117" s="19">
        <v>9311.6</v>
      </c>
      <c r="F117" s="19">
        <v>7930.9</v>
      </c>
      <c r="G117" s="19">
        <v>0</v>
      </c>
      <c r="H117" s="19">
        <v>7930.9</v>
      </c>
      <c r="I117" s="19">
        <v>7930.9</v>
      </c>
      <c r="J117" s="19">
        <v>0</v>
      </c>
      <c r="K117" s="19">
        <v>7930.9</v>
      </c>
      <c r="AKR117" s="13"/>
      <c r="AKS117" s="13"/>
      <c r="AKT117" s="13"/>
      <c r="AKU117" s="13"/>
      <c r="AKV117" s="13"/>
      <c r="AKW117" s="13"/>
      <c r="AKX117" s="13"/>
      <c r="AKY117" s="13"/>
      <c r="AKZ117" s="13"/>
      <c r="ALA117" s="13"/>
      <c r="ALB117" s="13"/>
      <c r="ALC117" s="13"/>
      <c r="ALD117" s="13"/>
      <c r="ALE117" s="13"/>
      <c r="ALF117" s="13"/>
      <c r="ALG117" s="13"/>
      <c r="ALH117" s="13"/>
      <c r="ALI117" s="13"/>
      <c r="ALJ117" s="13"/>
      <c r="ALK117" s="13"/>
      <c r="ALL117" s="13"/>
      <c r="ALM117" s="13"/>
      <c r="ALN117" s="13"/>
      <c r="ALO117" s="13"/>
    </row>
    <row r="118" spans="1:1003" s="7" customFormat="1" ht="51" x14ac:dyDescent="0.2">
      <c r="A118" s="18" t="s">
        <v>230</v>
      </c>
      <c r="B118" s="22" t="s">
        <v>231</v>
      </c>
      <c r="C118" s="19">
        <v>7948.6</v>
      </c>
      <c r="D118" s="19">
        <v>1363</v>
      </c>
      <c r="E118" s="19">
        <v>9311.6</v>
      </c>
      <c r="F118" s="19">
        <v>7930.9</v>
      </c>
      <c r="G118" s="19">
        <v>0</v>
      </c>
      <c r="H118" s="19">
        <v>7930.9</v>
      </c>
      <c r="I118" s="19">
        <v>7930.9</v>
      </c>
      <c r="J118" s="19">
        <v>0</v>
      </c>
      <c r="K118" s="19">
        <v>7930.9</v>
      </c>
      <c r="AKR118" s="13"/>
      <c r="AKS118" s="13"/>
      <c r="AKT118" s="13"/>
      <c r="AKU118" s="13"/>
      <c r="AKV118" s="13"/>
      <c r="AKW118" s="13"/>
      <c r="AKX118" s="13"/>
      <c r="AKY118" s="13"/>
      <c r="AKZ118" s="13"/>
      <c r="ALA118" s="13"/>
      <c r="ALB118" s="13"/>
      <c r="ALC118" s="13"/>
      <c r="ALD118" s="13"/>
      <c r="ALE118" s="13"/>
      <c r="ALF118" s="13"/>
      <c r="ALG118" s="13"/>
      <c r="ALH118" s="13"/>
      <c r="ALI118" s="13"/>
      <c r="ALJ118" s="13"/>
      <c r="ALK118" s="13"/>
      <c r="ALL118" s="13"/>
      <c r="ALM118" s="13"/>
      <c r="ALN118" s="13"/>
      <c r="ALO118" s="13"/>
    </row>
    <row r="119" spans="1:1003" s="7" customFormat="1" x14ac:dyDescent="0.2">
      <c r="A119" s="18" t="s">
        <v>232</v>
      </c>
      <c r="B119" s="22" t="s">
        <v>233</v>
      </c>
      <c r="C119" s="19">
        <v>302064.5</v>
      </c>
      <c r="D119" s="19">
        <v>15047.6</v>
      </c>
      <c r="E119" s="19">
        <v>317112.09999999998</v>
      </c>
      <c r="F119" s="19">
        <v>327877.7</v>
      </c>
      <c r="G119" s="19">
        <v>0</v>
      </c>
      <c r="H119" s="19">
        <v>327877.7</v>
      </c>
      <c r="I119" s="19">
        <v>328065.2</v>
      </c>
      <c r="J119" s="19">
        <v>0</v>
      </c>
      <c r="K119" s="19">
        <v>328065.2</v>
      </c>
      <c r="AKR119" s="13"/>
      <c r="AKS119" s="13"/>
      <c r="AKT119" s="13"/>
      <c r="AKU119" s="13"/>
      <c r="AKV119" s="13"/>
      <c r="AKW119" s="13"/>
      <c r="AKX119" s="13"/>
      <c r="AKY119" s="13"/>
      <c r="AKZ119" s="13"/>
      <c r="ALA119" s="13"/>
      <c r="ALB119" s="13"/>
      <c r="ALC119" s="13"/>
      <c r="ALD119" s="13"/>
      <c r="ALE119" s="13"/>
      <c r="ALF119" s="13"/>
      <c r="ALG119" s="13"/>
      <c r="ALH119" s="13"/>
      <c r="ALI119" s="13"/>
      <c r="ALJ119" s="13"/>
      <c r="ALK119" s="13"/>
      <c r="ALL119" s="13"/>
      <c r="ALM119" s="13"/>
      <c r="ALN119" s="13"/>
      <c r="ALO119" s="13"/>
    </row>
    <row r="120" spans="1:1003" s="7" customFormat="1" x14ac:dyDescent="0.2">
      <c r="A120" s="18" t="s">
        <v>234</v>
      </c>
      <c r="B120" s="22" t="s">
        <v>235</v>
      </c>
      <c r="C120" s="19">
        <v>159263.20000000001</v>
      </c>
      <c r="D120" s="19">
        <v>15238.4</v>
      </c>
      <c r="E120" s="19">
        <v>174501.6</v>
      </c>
      <c r="F120" s="19">
        <v>172915.7</v>
      </c>
      <c r="G120" s="19">
        <v>0</v>
      </c>
      <c r="H120" s="19">
        <v>172915.7</v>
      </c>
      <c r="I120" s="19">
        <v>173103.2</v>
      </c>
      <c r="J120" s="19">
        <v>0</v>
      </c>
      <c r="K120" s="19">
        <v>173103.2</v>
      </c>
      <c r="AKR120" s="13"/>
      <c r="AKS120" s="13"/>
      <c r="AKT120" s="13"/>
      <c r="AKU120" s="13"/>
      <c r="AKV120" s="13"/>
      <c r="AKW120" s="13"/>
      <c r="AKX120" s="13"/>
      <c r="AKY120" s="13"/>
      <c r="AKZ120" s="13"/>
      <c r="ALA120" s="13"/>
      <c r="ALB120" s="13"/>
      <c r="ALC120" s="13"/>
      <c r="ALD120" s="13"/>
      <c r="ALE120" s="13"/>
      <c r="ALF120" s="13"/>
      <c r="ALG120" s="13"/>
      <c r="ALH120" s="13"/>
      <c r="ALI120" s="13"/>
      <c r="ALJ120" s="13"/>
      <c r="ALK120" s="13"/>
      <c r="ALL120" s="13"/>
      <c r="ALM120" s="13"/>
      <c r="ALN120" s="13"/>
      <c r="ALO120" s="13"/>
    </row>
    <row r="121" spans="1:1003" s="7" customFormat="1" ht="25.5" x14ac:dyDescent="0.2">
      <c r="A121" s="18" t="s">
        <v>236</v>
      </c>
      <c r="B121" s="22" t="s">
        <v>237</v>
      </c>
      <c r="C121" s="19">
        <v>44500</v>
      </c>
      <c r="D121" s="19">
        <v>297.60000000000002</v>
      </c>
      <c r="E121" s="19">
        <v>44797.599999999999</v>
      </c>
      <c r="F121" s="19">
        <v>58235.1</v>
      </c>
      <c r="G121" s="19">
        <v>0</v>
      </c>
      <c r="H121" s="19">
        <v>58235.1</v>
      </c>
      <c r="I121" s="19">
        <v>58235.1</v>
      </c>
      <c r="J121" s="19">
        <v>0</v>
      </c>
      <c r="K121" s="19">
        <v>58235.1</v>
      </c>
      <c r="AKR121" s="13"/>
      <c r="AKS121" s="13"/>
      <c r="AKT121" s="13"/>
      <c r="AKU121" s="13"/>
      <c r="AKV121" s="13"/>
      <c r="AKW121" s="13"/>
      <c r="AKX121" s="13"/>
      <c r="AKY121" s="13"/>
      <c r="AKZ121" s="13"/>
      <c r="ALA121" s="13"/>
      <c r="ALB121" s="13"/>
      <c r="ALC121" s="13"/>
      <c r="ALD121" s="13"/>
      <c r="ALE121" s="13"/>
      <c r="ALF121" s="13"/>
      <c r="ALG121" s="13"/>
      <c r="ALH121" s="13"/>
      <c r="ALI121" s="13"/>
      <c r="ALJ121" s="13"/>
      <c r="ALK121" s="13"/>
      <c r="ALL121" s="13"/>
      <c r="ALM121" s="13"/>
      <c r="ALN121" s="13"/>
      <c r="ALO121" s="13"/>
    </row>
    <row r="122" spans="1:1003" s="7" customFormat="1" ht="38.25" x14ac:dyDescent="0.2">
      <c r="A122" s="18" t="s">
        <v>238</v>
      </c>
      <c r="B122" s="22" t="s">
        <v>239</v>
      </c>
      <c r="C122" s="19">
        <v>44500</v>
      </c>
      <c r="D122" s="19">
        <v>297.60000000000002</v>
      </c>
      <c r="E122" s="19">
        <v>44797.599999999999</v>
      </c>
      <c r="F122" s="19">
        <v>58235.1</v>
      </c>
      <c r="G122" s="19">
        <v>0</v>
      </c>
      <c r="H122" s="19">
        <v>58235.1</v>
      </c>
      <c r="I122" s="19">
        <v>58235.1</v>
      </c>
      <c r="J122" s="19">
        <v>0</v>
      </c>
      <c r="K122" s="19">
        <v>58235.1</v>
      </c>
      <c r="AKR122" s="13"/>
      <c r="AKS122" s="13"/>
      <c r="AKT122" s="13"/>
      <c r="AKU122" s="13"/>
      <c r="AKV122" s="13"/>
      <c r="AKW122" s="13"/>
      <c r="AKX122" s="13"/>
      <c r="AKY122" s="13"/>
      <c r="AKZ122" s="13"/>
      <c r="ALA122" s="13"/>
      <c r="ALB122" s="13"/>
      <c r="ALC122" s="13"/>
      <c r="ALD122" s="13"/>
      <c r="ALE122" s="13"/>
      <c r="ALF122" s="13"/>
      <c r="ALG122" s="13"/>
      <c r="ALH122" s="13"/>
      <c r="ALI122" s="13"/>
      <c r="ALJ122" s="13"/>
      <c r="ALK122" s="13"/>
      <c r="ALL122" s="13"/>
      <c r="ALM122" s="13"/>
      <c r="ALN122" s="13"/>
      <c r="ALO122" s="13"/>
    </row>
    <row r="123" spans="1:1003" s="7" customFormat="1" ht="25.5" x14ac:dyDescent="0.2">
      <c r="A123" s="18" t="s">
        <v>240</v>
      </c>
      <c r="B123" s="22" t="s">
        <v>241</v>
      </c>
      <c r="C123" s="19">
        <v>109081.2</v>
      </c>
      <c r="D123" s="19">
        <v>13242.8</v>
      </c>
      <c r="E123" s="19">
        <v>122324</v>
      </c>
      <c r="F123" s="19">
        <v>109202.4</v>
      </c>
      <c r="G123" s="19">
        <v>0</v>
      </c>
      <c r="H123" s="19">
        <v>109202.4</v>
      </c>
      <c r="I123" s="19">
        <v>109327.8</v>
      </c>
      <c r="J123" s="19">
        <v>0</v>
      </c>
      <c r="K123" s="19">
        <v>109327.8</v>
      </c>
      <c r="AKR123" s="13"/>
      <c r="AKS123" s="13"/>
      <c r="AKT123" s="13"/>
      <c r="AKU123" s="13"/>
      <c r="AKV123" s="13"/>
      <c r="AKW123" s="13"/>
      <c r="AKX123" s="13"/>
      <c r="AKY123" s="13"/>
      <c r="AKZ123" s="13"/>
      <c r="ALA123" s="13"/>
      <c r="ALB123" s="13"/>
      <c r="ALC123" s="13"/>
      <c r="ALD123" s="13"/>
      <c r="ALE123" s="13"/>
      <c r="ALF123" s="13"/>
      <c r="ALG123" s="13"/>
      <c r="ALH123" s="13"/>
      <c r="ALI123" s="13"/>
      <c r="ALJ123" s="13"/>
      <c r="ALK123" s="13"/>
      <c r="ALL123" s="13"/>
      <c r="ALM123" s="13"/>
      <c r="ALN123" s="13"/>
      <c r="ALO123" s="13"/>
    </row>
    <row r="124" spans="1:1003" s="7" customFormat="1" ht="25.5" x14ac:dyDescent="0.2">
      <c r="A124" s="18" t="s">
        <v>242</v>
      </c>
      <c r="B124" s="22" t="s">
        <v>243</v>
      </c>
      <c r="C124" s="19">
        <v>4182</v>
      </c>
      <c r="D124" s="19">
        <v>1758</v>
      </c>
      <c r="E124" s="19">
        <v>5940</v>
      </c>
      <c r="F124" s="19">
        <v>4218.2</v>
      </c>
      <c r="G124" s="19">
        <v>0</v>
      </c>
      <c r="H124" s="19">
        <v>4218.2</v>
      </c>
      <c r="I124" s="19">
        <v>4220.3</v>
      </c>
      <c r="J124" s="19">
        <v>0</v>
      </c>
      <c r="K124" s="19">
        <v>4220.3</v>
      </c>
      <c r="AKR124" s="13"/>
      <c r="AKS124" s="13"/>
      <c r="AKT124" s="13"/>
      <c r="AKU124" s="13"/>
      <c r="AKV124" s="13"/>
      <c r="AKW124" s="13"/>
      <c r="AKX124" s="13"/>
      <c r="AKY124" s="13"/>
      <c r="AKZ124" s="13"/>
      <c r="ALA124" s="13"/>
      <c r="ALB124" s="13"/>
      <c r="ALC124" s="13"/>
      <c r="ALD124" s="13"/>
      <c r="ALE124" s="13"/>
      <c r="ALF124" s="13"/>
      <c r="ALG124" s="13"/>
      <c r="ALH124" s="13"/>
      <c r="ALI124" s="13"/>
      <c r="ALJ124" s="13"/>
      <c r="ALK124" s="13"/>
      <c r="ALL124" s="13"/>
      <c r="ALM124" s="13"/>
      <c r="ALN124" s="13"/>
      <c r="ALO124" s="13"/>
    </row>
    <row r="125" spans="1:1003" s="7" customFormat="1" ht="63.75" x14ac:dyDescent="0.2">
      <c r="A125" s="18" t="s">
        <v>244</v>
      </c>
      <c r="B125" s="22" t="s">
        <v>245</v>
      </c>
      <c r="C125" s="19">
        <v>4182</v>
      </c>
      <c r="D125" s="19">
        <v>1758</v>
      </c>
      <c r="E125" s="19">
        <v>5940</v>
      </c>
      <c r="F125" s="19">
        <v>4218.2</v>
      </c>
      <c r="G125" s="19">
        <v>0</v>
      </c>
      <c r="H125" s="19">
        <v>4218.2</v>
      </c>
      <c r="I125" s="19">
        <v>4220.3</v>
      </c>
      <c r="J125" s="19">
        <v>0</v>
      </c>
      <c r="K125" s="19">
        <v>4220.3</v>
      </c>
      <c r="AKR125" s="13"/>
      <c r="AKS125" s="13"/>
      <c r="AKT125" s="13"/>
      <c r="AKU125" s="13"/>
      <c r="AKV125" s="13"/>
      <c r="AKW125" s="13"/>
      <c r="AKX125" s="13"/>
      <c r="AKY125" s="13"/>
      <c r="AKZ125" s="13"/>
      <c r="ALA125" s="13"/>
      <c r="ALB125" s="13"/>
      <c r="ALC125" s="13"/>
      <c r="ALD125" s="13"/>
      <c r="ALE125" s="13"/>
      <c r="ALF125" s="13"/>
      <c r="ALG125" s="13"/>
      <c r="ALH125" s="13"/>
      <c r="ALI125" s="13"/>
      <c r="ALJ125" s="13"/>
      <c r="ALK125" s="13"/>
      <c r="ALL125" s="13"/>
      <c r="ALM125" s="13"/>
      <c r="ALN125" s="13"/>
      <c r="ALO125" s="13"/>
    </row>
    <row r="126" spans="1:1003" s="7" customFormat="1" x14ac:dyDescent="0.2">
      <c r="A126" s="18" t="s">
        <v>246</v>
      </c>
      <c r="B126" s="22" t="s">
        <v>247</v>
      </c>
      <c r="C126" s="19">
        <v>1500</v>
      </c>
      <c r="D126" s="19">
        <v>-60</v>
      </c>
      <c r="E126" s="19">
        <v>1440</v>
      </c>
      <c r="F126" s="19">
        <v>1260</v>
      </c>
      <c r="G126" s="19">
        <v>0</v>
      </c>
      <c r="H126" s="19">
        <v>1260</v>
      </c>
      <c r="I126" s="19">
        <v>1320</v>
      </c>
      <c r="J126" s="19">
        <v>0</v>
      </c>
      <c r="K126" s="19">
        <v>1320</v>
      </c>
      <c r="AKR126" s="13"/>
      <c r="AKS126" s="13"/>
      <c r="AKT126" s="13"/>
      <c r="AKU126" s="13"/>
      <c r="AKV126" s="13"/>
      <c r="AKW126" s="13"/>
      <c r="AKX126" s="13"/>
      <c r="AKY126" s="13"/>
      <c r="AKZ126" s="13"/>
      <c r="ALA126" s="13"/>
      <c r="ALB126" s="13"/>
      <c r="ALC126" s="13"/>
      <c r="ALD126" s="13"/>
      <c r="ALE126" s="13"/>
      <c r="ALF126" s="13"/>
      <c r="ALG126" s="13"/>
      <c r="ALH126" s="13"/>
      <c r="ALI126" s="13"/>
      <c r="ALJ126" s="13"/>
      <c r="ALK126" s="13"/>
      <c r="ALL126" s="13"/>
      <c r="ALM126" s="13"/>
      <c r="ALN126" s="13"/>
      <c r="ALO126" s="13"/>
    </row>
    <row r="127" spans="1:1003" s="7" customFormat="1" x14ac:dyDescent="0.2">
      <c r="A127" s="18" t="s">
        <v>248</v>
      </c>
      <c r="B127" s="22" t="s">
        <v>249</v>
      </c>
      <c r="C127" s="19">
        <v>1500</v>
      </c>
      <c r="D127" s="19">
        <v>-60</v>
      </c>
      <c r="E127" s="19">
        <v>1440</v>
      </c>
      <c r="F127" s="19">
        <v>1260</v>
      </c>
      <c r="G127" s="19">
        <v>0</v>
      </c>
      <c r="H127" s="19">
        <v>1260</v>
      </c>
      <c r="I127" s="19">
        <v>1320</v>
      </c>
      <c r="J127" s="19">
        <v>0</v>
      </c>
      <c r="K127" s="19">
        <v>1320</v>
      </c>
      <c r="AKR127" s="13"/>
      <c r="AKS127" s="13"/>
      <c r="AKT127" s="13"/>
      <c r="AKU127" s="13"/>
      <c r="AKV127" s="13"/>
      <c r="AKW127" s="13"/>
      <c r="AKX127" s="13"/>
      <c r="AKY127" s="13"/>
      <c r="AKZ127" s="13"/>
      <c r="ALA127" s="13"/>
      <c r="ALB127" s="13"/>
      <c r="ALC127" s="13"/>
      <c r="ALD127" s="13"/>
      <c r="ALE127" s="13"/>
      <c r="ALF127" s="13"/>
      <c r="ALG127" s="13"/>
      <c r="ALH127" s="13"/>
      <c r="ALI127" s="13"/>
      <c r="ALJ127" s="13"/>
      <c r="ALK127" s="13"/>
      <c r="ALL127" s="13"/>
      <c r="ALM127" s="13"/>
      <c r="ALN127" s="13"/>
      <c r="ALO127" s="13"/>
    </row>
    <row r="128" spans="1:1003" s="7" customFormat="1" x14ac:dyDescent="0.2">
      <c r="A128" s="18" t="s">
        <v>250</v>
      </c>
      <c r="B128" s="22" t="s">
        <v>251</v>
      </c>
      <c r="C128" s="19">
        <v>142801.29999999999</v>
      </c>
      <c r="D128" s="19">
        <v>-190.8</v>
      </c>
      <c r="E128" s="19">
        <v>142610.5</v>
      </c>
      <c r="F128" s="19">
        <v>154962</v>
      </c>
      <c r="G128" s="19">
        <v>0</v>
      </c>
      <c r="H128" s="19">
        <v>154962</v>
      </c>
      <c r="I128" s="19">
        <v>154962</v>
      </c>
      <c r="J128" s="19">
        <v>0</v>
      </c>
      <c r="K128" s="19">
        <v>154962</v>
      </c>
      <c r="AKR128" s="13"/>
      <c r="AKS128" s="13"/>
      <c r="AKT128" s="13"/>
      <c r="AKU128" s="13"/>
      <c r="AKV128" s="13"/>
      <c r="AKW128" s="13"/>
      <c r="AKX128" s="13"/>
      <c r="AKY128" s="13"/>
      <c r="AKZ128" s="13"/>
      <c r="ALA128" s="13"/>
      <c r="ALB128" s="13"/>
      <c r="ALC128" s="13"/>
      <c r="ALD128" s="13"/>
      <c r="ALE128" s="13"/>
      <c r="ALF128" s="13"/>
      <c r="ALG128" s="13"/>
      <c r="ALH128" s="13"/>
      <c r="ALI128" s="13"/>
      <c r="ALJ128" s="13"/>
      <c r="ALK128" s="13"/>
      <c r="ALL128" s="13"/>
      <c r="ALM128" s="13"/>
      <c r="ALN128" s="13"/>
      <c r="ALO128" s="13"/>
    </row>
    <row r="129" spans="1:1003" s="7" customFormat="1" x14ac:dyDescent="0.2">
      <c r="A129" s="18" t="s">
        <v>252</v>
      </c>
      <c r="B129" s="22" t="s">
        <v>253</v>
      </c>
      <c r="C129" s="19">
        <v>142801.29999999999</v>
      </c>
      <c r="D129" s="19">
        <v>-190.8</v>
      </c>
      <c r="E129" s="19">
        <v>142610.5</v>
      </c>
      <c r="F129" s="19">
        <v>154962</v>
      </c>
      <c r="G129" s="19">
        <v>0</v>
      </c>
      <c r="H129" s="19">
        <v>154962</v>
      </c>
      <c r="I129" s="19">
        <v>154962</v>
      </c>
      <c r="J129" s="19">
        <v>0</v>
      </c>
      <c r="K129" s="19">
        <v>154962</v>
      </c>
      <c r="AKR129" s="13"/>
      <c r="AKS129" s="13"/>
      <c r="AKT129" s="13"/>
      <c r="AKU129" s="13"/>
      <c r="AKV129" s="13"/>
      <c r="AKW129" s="13"/>
      <c r="AKX129" s="13"/>
      <c r="AKY129" s="13"/>
      <c r="AKZ129" s="13"/>
      <c r="ALA129" s="13"/>
      <c r="ALB129" s="13"/>
      <c r="ALC129" s="13"/>
      <c r="ALD129" s="13"/>
      <c r="ALE129" s="13"/>
      <c r="ALF129" s="13"/>
      <c r="ALG129" s="13"/>
      <c r="ALH129" s="13"/>
      <c r="ALI129" s="13"/>
      <c r="ALJ129" s="13"/>
      <c r="ALK129" s="13"/>
      <c r="ALL129" s="13"/>
      <c r="ALM129" s="13"/>
      <c r="ALN129" s="13"/>
      <c r="ALO129" s="13"/>
    </row>
    <row r="130" spans="1:1003" s="7" customFormat="1" ht="25.5" x14ac:dyDescent="0.2">
      <c r="A130" s="18" t="s">
        <v>254</v>
      </c>
      <c r="B130" s="22" t="s">
        <v>255</v>
      </c>
      <c r="C130" s="19">
        <v>130239</v>
      </c>
      <c r="D130" s="19">
        <v>0</v>
      </c>
      <c r="E130" s="19">
        <v>130239</v>
      </c>
      <c r="F130" s="19">
        <v>141252.70000000001</v>
      </c>
      <c r="G130" s="19">
        <v>0</v>
      </c>
      <c r="H130" s="19">
        <v>141252.70000000001</v>
      </c>
      <c r="I130" s="19">
        <v>141252.70000000001</v>
      </c>
      <c r="J130" s="19">
        <v>0</v>
      </c>
      <c r="K130" s="19">
        <v>141252.70000000001</v>
      </c>
      <c r="AKR130" s="13"/>
      <c r="AKS130" s="13"/>
      <c r="AKT130" s="13"/>
      <c r="AKU130" s="13"/>
      <c r="AKV130" s="13"/>
      <c r="AKW130" s="13"/>
      <c r="AKX130" s="13"/>
      <c r="AKY130" s="13"/>
      <c r="AKZ130" s="13"/>
      <c r="ALA130" s="13"/>
      <c r="ALB130" s="13"/>
      <c r="ALC130" s="13"/>
      <c r="ALD130" s="13"/>
      <c r="ALE130" s="13"/>
      <c r="ALF130" s="13"/>
      <c r="ALG130" s="13"/>
      <c r="ALH130" s="13"/>
      <c r="ALI130" s="13"/>
      <c r="ALJ130" s="13"/>
      <c r="ALK130" s="13"/>
      <c r="ALL130" s="13"/>
      <c r="ALM130" s="13"/>
      <c r="ALN130" s="13"/>
      <c r="ALO130" s="13"/>
    </row>
    <row r="131" spans="1:1003" s="7" customFormat="1" ht="25.5" x14ac:dyDescent="0.2">
      <c r="A131" s="18" t="s">
        <v>256</v>
      </c>
      <c r="B131" s="22" t="s">
        <v>257</v>
      </c>
      <c r="C131" s="19">
        <v>10581.5</v>
      </c>
      <c r="D131" s="19">
        <v>0</v>
      </c>
      <c r="E131" s="19">
        <v>10581.5</v>
      </c>
      <c r="F131" s="19">
        <v>11328.1</v>
      </c>
      <c r="G131" s="19">
        <v>0</v>
      </c>
      <c r="H131" s="19">
        <v>11328.1</v>
      </c>
      <c r="I131" s="19">
        <v>11328.1</v>
      </c>
      <c r="J131" s="19">
        <v>0</v>
      </c>
      <c r="K131" s="19">
        <v>11328.1</v>
      </c>
      <c r="AKR131" s="13"/>
      <c r="AKS131" s="13"/>
      <c r="AKT131" s="13"/>
      <c r="AKU131" s="13"/>
      <c r="AKV131" s="13"/>
      <c r="AKW131" s="13"/>
      <c r="AKX131" s="13"/>
      <c r="AKY131" s="13"/>
      <c r="AKZ131" s="13"/>
      <c r="ALA131" s="13"/>
      <c r="ALB131" s="13"/>
      <c r="ALC131" s="13"/>
      <c r="ALD131" s="13"/>
      <c r="ALE131" s="13"/>
      <c r="ALF131" s="13"/>
      <c r="ALG131" s="13"/>
      <c r="ALH131" s="13"/>
      <c r="ALI131" s="13"/>
      <c r="ALJ131" s="13"/>
      <c r="ALK131" s="13"/>
      <c r="ALL131" s="13"/>
      <c r="ALM131" s="13"/>
      <c r="ALN131" s="13"/>
      <c r="ALO131" s="13"/>
    </row>
    <row r="132" spans="1:1003" s="7" customFormat="1" ht="25.5" x14ac:dyDescent="0.2">
      <c r="A132" s="18" t="s">
        <v>258</v>
      </c>
      <c r="B132" s="22" t="s">
        <v>259</v>
      </c>
      <c r="C132" s="19">
        <v>1980.8</v>
      </c>
      <c r="D132" s="19">
        <v>-190.8</v>
      </c>
      <c r="E132" s="19">
        <v>1790</v>
      </c>
      <c r="F132" s="19">
        <v>2381.1999999999998</v>
      </c>
      <c r="G132" s="19">
        <v>0</v>
      </c>
      <c r="H132" s="19">
        <v>2381.1999999999998</v>
      </c>
      <c r="I132" s="19">
        <v>2381.1999999999998</v>
      </c>
      <c r="J132" s="19">
        <v>0</v>
      </c>
      <c r="K132" s="19">
        <v>2381.1999999999998</v>
      </c>
      <c r="AKR132" s="13"/>
      <c r="AKS132" s="13"/>
      <c r="AKT132" s="13"/>
      <c r="AKU132" s="13"/>
      <c r="AKV132" s="13"/>
      <c r="AKW132" s="13"/>
      <c r="AKX132" s="13"/>
      <c r="AKY132" s="13"/>
      <c r="AKZ132" s="13"/>
      <c r="ALA132" s="13"/>
      <c r="ALB132" s="13"/>
      <c r="ALC132" s="13"/>
      <c r="ALD132" s="13"/>
      <c r="ALE132" s="13"/>
      <c r="ALF132" s="13"/>
      <c r="ALG132" s="13"/>
      <c r="ALH132" s="13"/>
      <c r="ALI132" s="13"/>
      <c r="ALJ132" s="13"/>
      <c r="ALK132" s="13"/>
      <c r="ALL132" s="13"/>
      <c r="ALM132" s="13"/>
      <c r="ALN132" s="13"/>
      <c r="ALO132" s="13"/>
    </row>
    <row r="133" spans="1:1003" s="7" customFormat="1" x14ac:dyDescent="0.2">
      <c r="A133" s="18" t="s">
        <v>260</v>
      </c>
      <c r="B133" s="22" t="s">
        <v>261</v>
      </c>
      <c r="C133" s="19">
        <v>345498.2</v>
      </c>
      <c r="D133" s="19">
        <v>49154.400000000001</v>
      </c>
      <c r="E133" s="19">
        <v>394652.6</v>
      </c>
      <c r="F133" s="19">
        <v>175304.1</v>
      </c>
      <c r="G133" s="19">
        <v>0</v>
      </c>
      <c r="H133" s="19">
        <v>175304.1</v>
      </c>
      <c r="I133" s="19">
        <v>178185</v>
      </c>
      <c r="J133" s="19">
        <v>0</v>
      </c>
      <c r="K133" s="19">
        <v>178185</v>
      </c>
      <c r="AKR133" s="13"/>
      <c r="AKS133" s="13"/>
      <c r="AKT133" s="13"/>
      <c r="AKU133" s="13"/>
      <c r="AKV133" s="13"/>
      <c r="AKW133" s="13"/>
      <c r="AKX133" s="13"/>
      <c r="AKY133" s="13"/>
      <c r="AKZ133" s="13"/>
      <c r="ALA133" s="13"/>
      <c r="ALB133" s="13"/>
      <c r="ALC133" s="13"/>
      <c r="ALD133" s="13"/>
      <c r="ALE133" s="13"/>
      <c r="ALF133" s="13"/>
      <c r="ALG133" s="13"/>
      <c r="ALH133" s="13"/>
      <c r="ALI133" s="13"/>
      <c r="ALJ133" s="13"/>
      <c r="ALK133" s="13"/>
      <c r="ALL133" s="13"/>
      <c r="ALM133" s="13"/>
      <c r="ALN133" s="13"/>
      <c r="ALO133" s="13"/>
    </row>
    <row r="134" spans="1:1003" s="7" customFormat="1" x14ac:dyDescent="0.2">
      <c r="A134" s="18" t="s">
        <v>262</v>
      </c>
      <c r="B134" s="22" t="s">
        <v>263</v>
      </c>
      <c r="C134" s="19">
        <v>38462.699999999997</v>
      </c>
      <c r="D134" s="19">
        <v>-2162.4</v>
      </c>
      <c r="E134" s="19">
        <v>36300.300000000003</v>
      </c>
      <c r="F134" s="19">
        <v>48953.5</v>
      </c>
      <c r="G134" s="19">
        <v>0</v>
      </c>
      <c r="H134" s="19">
        <v>48953.5</v>
      </c>
      <c r="I134" s="19">
        <v>48944.6</v>
      </c>
      <c r="J134" s="19">
        <v>0</v>
      </c>
      <c r="K134" s="19">
        <v>48944.6</v>
      </c>
      <c r="AKR134" s="13"/>
      <c r="AKS134" s="13"/>
      <c r="AKT134" s="13"/>
      <c r="AKU134" s="13"/>
      <c r="AKV134" s="13"/>
      <c r="AKW134" s="13"/>
      <c r="AKX134" s="13"/>
      <c r="AKY134" s="13"/>
      <c r="AKZ134" s="13"/>
      <c r="ALA134" s="13"/>
      <c r="ALB134" s="13"/>
      <c r="ALC134" s="13"/>
      <c r="ALD134" s="13"/>
      <c r="ALE134" s="13"/>
      <c r="ALF134" s="13"/>
      <c r="ALG134" s="13"/>
      <c r="ALH134" s="13"/>
      <c r="ALI134" s="13"/>
      <c r="ALJ134" s="13"/>
      <c r="ALK134" s="13"/>
      <c r="ALL134" s="13"/>
      <c r="ALM134" s="13"/>
      <c r="ALN134" s="13"/>
      <c r="ALO134" s="13"/>
    </row>
    <row r="135" spans="1:1003" s="7" customFormat="1" ht="25.5" x14ac:dyDescent="0.2">
      <c r="A135" s="18" t="s">
        <v>264</v>
      </c>
      <c r="B135" s="22" t="s">
        <v>265</v>
      </c>
      <c r="C135" s="19">
        <v>134</v>
      </c>
      <c r="D135" s="19">
        <v>37.700000000000003</v>
      </c>
      <c r="E135" s="19">
        <v>171.7</v>
      </c>
      <c r="F135" s="19">
        <v>0</v>
      </c>
      <c r="G135" s="19">
        <v>0</v>
      </c>
      <c r="H135" s="19">
        <v>0</v>
      </c>
      <c r="I135" s="19">
        <v>0</v>
      </c>
      <c r="J135" s="19">
        <v>0</v>
      </c>
      <c r="K135" s="19">
        <v>0</v>
      </c>
      <c r="AKR135" s="13"/>
      <c r="AKS135" s="13"/>
      <c r="AKT135" s="13"/>
      <c r="AKU135" s="13"/>
      <c r="AKV135" s="13"/>
      <c r="AKW135" s="13"/>
      <c r="AKX135" s="13"/>
      <c r="AKY135" s="13"/>
      <c r="AKZ135" s="13"/>
      <c r="ALA135" s="13"/>
      <c r="ALB135" s="13"/>
      <c r="ALC135" s="13"/>
      <c r="ALD135" s="13"/>
      <c r="ALE135" s="13"/>
      <c r="ALF135" s="13"/>
      <c r="ALG135" s="13"/>
      <c r="ALH135" s="13"/>
      <c r="ALI135" s="13"/>
      <c r="ALJ135" s="13"/>
      <c r="ALK135" s="13"/>
      <c r="ALL135" s="13"/>
      <c r="ALM135" s="13"/>
      <c r="ALN135" s="13"/>
      <c r="ALO135" s="13"/>
    </row>
    <row r="136" spans="1:1003" s="7" customFormat="1" x14ac:dyDescent="0.2">
      <c r="A136" s="18" t="s">
        <v>266</v>
      </c>
      <c r="B136" s="22" t="s">
        <v>267</v>
      </c>
      <c r="C136" s="19">
        <v>371.4</v>
      </c>
      <c r="D136" s="19">
        <v>1</v>
      </c>
      <c r="E136" s="19">
        <v>372.4</v>
      </c>
      <c r="F136" s="19">
        <v>736.9</v>
      </c>
      <c r="G136" s="19">
        <v>0</v>
      </c>
      <c r="H136" s="19">
        <v>736.9</v>
      </c>
      <c r="I136" s="19">
        <v>728.3</v>
      </c>
      <c r="J136" s="19">
        <v>0</v>
      </c>
      <c r="K136" s="19">
        <v>728.3</v>
      </c>
      <c r="AKR136" s="13"/>
      <c r="AKS136" s="13"/>
      <c r="AKT136" s="13"/>
      <c r="AKU136" s="13"/>
      <c r="AKV136" s="13"/>
      <c r="AKW136" s="13"/>
      <c r="AKX136" s="13"/>
      <c r="AKY136" s="13"/>
      <c r="AKZ136" s="13"/>
      <c r="ALA136" s="13"/>
      <c r="ALB136" s="13"/>
      <c r="ALC136" s="13"/>
      <c r="ALD136" s="13"/>
      <c r="ALE136" s="13"/>
      <c r="ALF136" s="13"/>
      <c r="ALG136" s="13"/>
      <c r="ALH136" s="13"/>
      <c r="ALI136" s="13"/>
      <c r="ALJ136" s="13"/>
      <c r="ALK136" s="13"/>
      <c r="ALL136" s="13"/>
      <c r="ALM136" s="13"/>
      <c r="ALN136" s="13"/>
      <c r="ALO136" s="13"/>
    </row>
    <row r="137" spans="1:1003" s="7" customFormat="1" x14ac:dyDescent="0.2">
      <c r="A137" s="18" t="s">
        <v>268</v>
      </c>
      <c r="B137" s="22" t="s">
        <v>269</v>
      </c>
      <c r="C137" s="19">
        <v>3.3</v>
      </c>
      <c r="D137" s="19">
        <v>0.7</v>
      </c>
      <c r="E137" s="19">
        <v>4</v>
      </c>
      <c r="F137" s="19">
        <v>0</v>
      </c>
      <c r="G137" s="19">
        <v>0</v>
      </c>
      <c r="H137" s="19">
        <v>0</v>
      </c>
      <c r="I137" s="19">
        <v>0</v>
      </c>
      <c r="J137" s="19">
        <v>0</v>
      </c>
      <c r="K137" s="19">
        <v>0</v>
      </c>
      <c r="AKR137" s="13"/>
      <c r="AKS137" s="13"/>
      <c r="AKT137" s="13"/>
      <c r="AKU137" s="13"/>
      <c r="AKV137" s="13"/>
      <c r="AKW137" s="13"/>
      <c r="AKX137" s="13"/>
      <c r="AKY137" s="13"/>
      <c r="AKZ137" s="13"/>
      <c r="ALA137" s="13"/>
      <c r="ALB137" s="13"/>
      <c r="ALC137" s="13"/>
      <c r="ALD137" s="13"/>
      <c r="ALE137" s="13"/>
      <c r="ALF137" s="13"/>
      <c r="ALG137" s="13"/>
      <c r="ALH137" s="13"/>
      <c r="ALI137" s="13"/>
      <c r="ALJ137" s="13"/>
      <c r="ALK137" s="13"/>
      <c r="ALL137" s="13"/>
      <c r="ALM137" s="13"/>
      <c r="ALN137" s="13"/>
      <c r="ALO137" s="13"/>
    </row>
    <row r="138" spans="1:1003" s="7" customFormat="1" x14ac:dyDescent="0.2">
      <c r="A138" s="18" t="s">
        <v>270</v>
      </c>
      <c r="B138" s="22" t="s">
        <v>271</v>
      </c>
      <c r="C138" s="19">
        <v>1463.6</v>
      </c>
      <c r="D138" s="19">
        <v>-283.3</v>
      </c>
      <c r="E138" s="19">
        <v>1180.3</v>
      </c>
      <c r="F138" s="19">
        <v>1779.5</v>
      </c>
      <c r="G138" s="19">
        <v>0</v>
      </c>
      <c r="H138" s="19">
        <v>1779.5</v>
      </c>
      <c r="I138" s="19">
        <v>1779.5</v>
      </c>
      <c r="J138" s="19">
        <v>0</v>
      </c>
      <c r="K138" s="19">
        <v>1779.5</v>
      </c>
      <c r="AKR138" s="13"/>
      <c r="AKS138" s="13"/>
      <c r="AKT138" s="13"/>
      <c r="AKU138" s="13"/>
      <c r="AKV138" s="13"/>
      <c r="AKW138" s="13"/>
      <c r="AKX138" s="13"/>
      <c r="AKY138" s="13"/>
      <c r="AKZ138" s="13"/>
      <c r="ALA138" s="13"/>
      <c r="ALB138" s="13"/>
      <c r="ALC138" s="13"/>
      <c r="ALD138" s="13"/>
      <c r="ALE138" s="13"/>
      <c r="ALF138" s="13"/>
      <c r="ALG138" s="13"/>
      <c r="ALH138" s="13"/>
      <c r="ALI138" s="13"/>
      <c r="ALJ138" s="13"/>
      <c r="ALK138" s="13"/>
      <c r="ALL138" s="13"/>
      <c r="ALM138" s="13"/>
      <c r="ALN138" s="13"/>
      <c r="ALO138" s="13"/>
    </row>
    <row r="139" spans="1:1003" s="7" customFormat="1" ht="51" x14ac:dyDescent="0.2">
      <c r="A139" s="18" t="s">
        <v>272</v>
      </c>
      <c r="B139" s="22" t="s">
        <v>273</v>
      </c>
      <c r="C139" s="19">
        <v>1463.6</v>
      </c>
      <c r="D139" s="19">
        <v>-283.3</v>
      </c>
      <c r="E139" s="19">
        <v>1180.3</v>
      </c>
      <c r="F139" s="19">
        <v>1779.5</v>
      </c>
      <c r="G139" s="19">
        <v>0</v>
      </c>
      <c r="H139" s="19">
        <v>1779.5</v>
      </c>
      <c r="I139" s="19">
        <v>1779.5</v>
      </c>
      <c r="J139" s="19">
        <v>0</v>
      </c>
      <c r="K139" s="19">
        <v>1779.5</v>
      </c>
      <c r="AKR139" s="13"/>
      <c r="AKS139" s="13"/>
      <c r="AKT139" s="13"/>
      <c r="AKU139" s="13"/>
      <c r="AKV139" s="13"/>
      <c r="AKW139" s="13"/>
      <c r="AKX139" s="13"/>
      <c r="AKY139" s="13"/>
      <c r="AKZ139" s="13"/>
      <c r="ALA139" s="13"/>
      <c r="ALB139" s="13"/>
      <c r="ALC139" s="13"/>
      <c r="ALD139" s="13"/>
      <c r="ALE139" s="13"/>
      <c r="ALF139" s="13"/>
      <c r="ALG139" s="13"/>
      <c r="ALH139" s="13"/>
      <c r="ALI139" s="13"/>
      <c r="ALJ139" s="13"/>
      <c r="ALK139" s="13"/>
      <c r="ALL139" s="13"/>
      <c r="ALM139" s="13"/>
      <c r="ALN139" s="13"/>
      <c r="ALO139" s="13"/>
    </row>
    <row r="140" spans="1:1003" s="7" customFormat="1" ht="25.5" x14ac:dyDescent="0.2">
      <c r="A140" s="18" t="s">
        <v>274</v>
      </c>
      <c r="B140" s="22" t="s">
        <v>275</v>
      </c>
      <c r="C140" s="19">
        <v>435.6</v>
      </c>
      <c r="D140" s="19">
        <v>-207.8</v>
      </c>
      <c r="E140" s="19">
        <v>227.8</v>
      </c>
      <c r="F140" s="19">
        <v>435.6</v>
      </c>
      <c r="G140" s="19">
        <v>0</v>
      </c>
      <c r="H140" s="19">
        <v>435.6</v>
      </c>
      <c r="I140" s="19">
        <v>435.6</v>
      </c>
      <c r="J140" s="19">
        <v>0</v>
      </c>
      <c r="K140" s="19">
        <v>435.6</v>
      </c>
      <c r="AKR140" s="13"/>
      <c r="AKS140" s="13"/>
      <c r="AKT140" s="13"/>
      <c r="AKU140" s="13"/>
      <c r="AKV140" s="13"/>
      <c r="AKW140" s="13"/>
      <c r="AKX140" s="13"/>
      <c r="AKY140" s="13"/>
      <c r="AKZ140" s="13"/>
      <c r="ALA140" s="13"/>
      <c r="ALB140" s="13"/>
      <c r="ALC140" s="13"/>
      <c r="ALD140" s="13"/>
      <c r="ALE140" s="13"/>
      <c r="ALF140" s="13"/>
      <c r="ALG140" s="13"/>
      <c r="ALH140" s="13"/>
      <c r="ALI140" s="13"/>
      <c r="ALJ140" s="13"/>
      <c r="ALK140" s="13"/>
      <c r="ALL140" s="13"/>
      <c r="ALM140" s="13"/>
      <c r="ALN140" s="13"/>
      <c r="ALO140" s="13"/>
    </row>
    <row r="141" spans="1:1003" s="7" customFormat="1" ht="38.25" x14ac:dyDescent="0.2">
      <c r="A141" s="18" t="s">
        <v>276</v>
      </c>
      <c r="B141" s="22" t="s">
        <v>277</v>
      </c>
      <c r="C141" s="19">
        <v>435.6</v>
      </c>
      <c r="D141" s="19">
        <v>-207.8</v>
      </c>
      <c r="E141" s="19">
        <v>227.8</v>
      </c>
      <c r="F141" s="19">
        <v>435.6</v>
      </c>
      <c r="G141" s="19">
        <v>0</v>
      </c>
      <c r="H141" s="19">
        <v>435.6</v>
      </c>
      <c r="I141" s="19">
        <v>435.6</v>
      </c>
      <c r="J141" s="19">
        <v>0</v>
      </c>
      <c r="K141" s="19">
        <v>435.6</v>
      </c>
      <c r="AKR141" s="13"/>
      <c r="AKS141" s="13"/>
      <c r="AKT141" s="13"/>
      <c r="AKU141" s="13"/>
      <c r="AKV141" s="13"/>
      <c r="AKW141" s="13"/>
      <c r="AKX141" s="13"/>
      <c r="AKY141" s="13"/>
      <c r="AKZ141" s="13"/>
      <c r="ALA141" s="13"/>
      <c r="ALB141" s="13"/>
      <c r="ALC141" s="13"/>
      <c r="ALD141" s="13"/>
      <c r="ALE141" s="13"/>
      <c r="ALF141" s="13"/>
      <c r="ALG141" s="13"/>
      <c r="ALH141" s="13"/>
      <c r="ALI141" s="13"/>
      <c r="ALJ141" s="13"/>
      <c r="ALK141" s="13"/>
      <c r="ALL141" s="13"/>
      <c r="ALM141" s="13"/>
      <c r="ALN141" s="13"/>
      <c r="ALO141" s="13"/>
    </row>
    <row r="142" spans="1:1003" s="7" customFormat="1" x14ac:dyDescent="0.2">
      <c r="A142" s="18" t="s">
        <v>278</v>
      </c>
      <c r="B142" s="22" t="s">
        <v>279</v>
      </c>
      <c r="C142" s="19">
        <v>36054.800000000003</v>
      </c>
      <c r="D142" s="19">
        <v>-1710.7</v>
      </c>
      <c r="E142" s="19">
        <v>34344.1</v>
      </c>
      <c r="F142" s="19">
        <v>46001.5</v>
      </c>
      <c r="G142" s="19">
        <v>0</v>
      </c>
      <c r="H142" s="19">
        <v>46001.5</v>
      </c>
      <c r="I142" s="19">
        <v>46001.2</v>
      </c>
      <c r="J142" s="19">
        <v>0</v>
      </c>
      <c r="K142" s="19">
        <v>46001.2</v>
      </c>
      <c r="AKR142" s="13"/>
      <c r="AKS142" s="13"/>
      <c r="AKT142" s="13"/>
      <c r="AKU142" s="13"/>
      <c r="AKV142" s="13"/>
      <c r="AKW142" s="13"/>
      <c r="AKX142" s="13"/>
      <c r="AKY142" s="13"/>
      <c r="AKZ142" s="13"/>
      <c r="ALA142" s="13"/>
      <c r="ALB142" s="13"/>
      <c r="ALC142" s="13"/>
      <c r="ALD142" s="13"/>
      <c r="ALE142" s="13"/>
      <c r="ALF142" s="13"/>
      <c r="ALG142" s="13"/>
      <c r="ALH142" s="13"/>
      <c r="ALI142" s="13"/>
      <c r="ALJ142" s="13"/>
      <c r="ALK142" s="13"/>
      <c r="ALL142" s="13"/>
      <c r="ALM142" s="13"/>
      <c r="ALN142" s="13"/>
      <c r="ALO142" s="13"/>
    </row>
    <row r="143" spans="1:1003" s="7" customFormat="1" ht="25.5" x14ac:dyDescent="0.2">
      <c r="A143" s="18" t="s">
        <v>280</v>
      </c>
      <c r="B143" s="22" t="s">
        <v>281</v>
      </c>
      <c r="C143" s="19">
        <v>36054.800000000003</v>
      </c>
      <c r="D143" s="19">
        <v>-1710.7</v>
      </c>
      <c r="E143" s="19">
        <v>34344.1</v>
      </c>
      <c r="F143" s="19">
        <v>46001.5</v>
      </c>
      <c r="G143" s="19">
        <v>0</v>
      </c>
      <c r="H143" s="19">
        <v>46001.5</v>
      </c>
      <c r="I143" s="19">
        <v>46001.2</v>
      </c>
      <c r="J143" s="19">
        <v>0</v>
      </c>
      <c r="K143" s="19">
        <v>46001.2</v>
      </c>
      <c r="AKR143" s="13"/>
      <c r="AKS143" s="13"/>
      <c r="AKT143" s="13"/>
      <c r="AKU143" s="13"/>
      <c r="AKV143" s="13"/>
      <c r="AKW143" s="13"/>
      <c r="AKX143" s="13"/>
      <c r="AKY143" s="13"/>
      <c r="AKZ143" s="13"/>
      <c r="ALA143" s="13"/>
      <c r="ALB143" s="13"/>
      <c r="ALC143" s="13"/>
      <c r="ALD143" s="13"/>
      <c r="ALE143" s="13"/>
      <c r="ALF143" s="13"/>
      <c r="ALG143" s="13"/>
      <c r="ALH143" s="13"/>
      <c r="ALI143" s="13"/>
      <c r="ALJ143" s="13"/>
      <c r="ALK143" s="13"/>
      <c r="ALL143" s="13"/>
      <c r="ALM143" s="13"/>
      <c r="ALN143" s="13"/>
      <c r="ALO143" s="13"/>
    </row>
    <row r="144" spans="1:1003" s="7" customFormat="1" x14ac:dyDescent="0.2">
      <c r="A144" s="18" t="s">
        <v>282</v>
      </c>
      <c r="B144" s="22" t="s">
        <v>283</v>
      </c>
      <c r="C144" s="19">
        <v>307035.5</v>
      </c>
      <c r="D144" s="19">
        <v>51316.800000000003</v>
      </c>
      <c r="E144" s="19">
        <v>358352.3</v>
      </c>
      <c r="F144" s="19">
        <v>126350.6</v>
      </c>
      <c r="G144" s="19">
        <v>0</v>
      </c>
      <c r="H144" s="19">
        <v>126350.6</v>
      </c>
      <c r="I144" s="19">
        <v>129240.4</v>
      </c>
      <c r="J144" s="19">
        <v>0</v>
      </c>
      <c r="K144" s="19">
        <v>129240.4</v>
      </c>
      <c r="AKR144" s="13"/>
      <c r="AKS144" s="13"/>
      <c r="AKT144" s="13"/>
      <c r="AKU144" s="13"/>
      <c r="AKV144" s="13"/>
      <c r="AKW144" s="13"/>
      <c r="AKX144" s="13"/>
      <c r="AKY144" s="13"/>
      <c r="AKZ144" s="13"/>
      <c r="ALA144" s="13"/>
      <c r="ALB144" s="13"/>
      <c r="ALC144" s="13"/>
      <c r="ALD144" s="13"/>
      <c r="ALE144" s="13"/>
      <c r="ALF144" s="13"/>
      <c r="ALG144" s="13"/>
      <c r="ALH144" s="13"/>
      <c r="ALI144" s="13"/>
      <c r="ALJ144" s="13"/>
      <c r="ALK144" s="13"/>
      <c r="ALL144" s="13"/>
      <c r="ALM144" s="13"/>
      <c r="ALN144" s="13"/>
      <c r="ALO144" s="13"/>
    </row>
    <row r="145" spans="1:1003" s="7" customFormat="1" x14ac:dyDescent="0.2">
      <c r="A145" s="18" t="s">
        <v>284</v>
      </c>
      <c r="B145" s="22" t="s">
        <v>285</v>
      </c>
      <c r="C145" s="19">
        <v>4127.2</v>
      </c>
      <c r="D145" s="19">
        <v>0</v>
      </c>
      <c r="E145" s="19">
        <v>4127.2</v>
      </c>
      <c r="F145" s="19">
        <v>4129</v>
      </c>
      <c r="G145" s="19">
        <v>0</v>
      </c>
      <c r="H145" s="19">
        <v>4129</v>
      </c>
      <c r="I145" s="19">
        <v>4130.8999999999996</v>
      </c>
      <c r="J145" s="19">
        <v>0</v>
      </c>
      <c r="K145" s="19">
        <v>4130.8999999999996</v>
      </c>
      <c r="AKR145" s="13"/>
      <c r="AKS145" s="13"/>
      <c r="AKT145" s="13"/>
      <c r="AKU145" s="13"/>
      <c r="AKV145" s="13"/>
      <c r="AKW145" s="13"/>
      <c r="AKX145" s="13"/>
      <c r="AKY145" s="13"/>
      <c r="AKZ145" s="13"/>
      <c r="ALA145" s="13"/>
      <c r="ALB145" s="13"/>
      <c r="ALC145" s="13"/>
      <c r="ALD145" s="13"/>
      <c r="ALE145" s="13"/>
      <c r="ALF145" s="13"/>
      <c r="ALG145" s="13"/>
      <c r="ALH145" s="13"/>
      <c r="ALI145" s="13"/>
      <c r="ALJ145" s="13"/>
      <c r="ALK145" s="13"/>
      <c r="ALL145" s="13"/>
      <c r="ALM145" s="13"/>
      <c r="ALN145" s="13"/>
      <c r="ALO145" s="13"/>
    </row>
    <row r="146" spans="1:1003" s="7" customFormat="1" ht="25.5" x14ac:dyDescent="0.2">
      <c r="A146" s="18" t="s">
        <v>286</v>
      </c>
      <c r="B146" s="22" t="s">
        <v>287</v>
      </c>
      <c r="C146" s="19">
        <v>4127.2</v>
      </c>
      <c r="D146" s="19">
        <v>0</v>
      </c>
      <c r="E146" s="19">
        <v>4127.2</v>
      </c>
      <c r="F146" s="19">
        <v>4129</v>
      </c>
      <c r="G146" s="19">
        <v>0</v>
      </c>
      <c r="H146" s="19">
        <v>4129</v>
      </c>
      <c r="I146" s="19">
        <v>4130.8999999999996</v>
      </c>
      <c r="J146" s="19">
        <v>0</v>
      </c>
      <c r="K146" s="19">
        <v>4130.8999999999996</v>
      </c>
      <c r="AKR146" s="13"/>
      <c r="AKS146" s="13"/>
      <c r="AKT146" s="13"/>
      <c r="AKU146" s="13"/>
      <c r="AKV146" s="13"/>
      <c r="AKW146" s="13"/>
      <c r="AKX146" s="13"/>
      <c r="AKY146" s="13"/>
      <c r="AKZ146" s="13"/>
      <c r="ALA146" s="13"/>
      <c r="ALB146" s="13"/>
      <c r="ALC146" s="13"/>
      <c r="ALD146" s="13"/>
      <c r="ALE146" s="13"/>
      <c r="ALF146" s="13"/>
      <c r="ALG146" s="13"/>
      <c r="ALH146" s="13"/>
      <c r="ALI146" s="13"/>
      <c r="ALJ146" s="13"/>
      <c r="ALK146" s="13"/>
      <c r="ALL146" s="13"/>
      <c r="ALM146" s="13"/>
      <c r="ALN146" s="13"/>
      <c r="ALO146" s="13"/>
    </row>
    <row r="147" spans="1:1003" s="7" customFormat="1" x14ac:dyDescent="0.2">
      <c r="A147" s="18" t="s">
        <v>288</v>
      </c>
      <c r="B147" s="22" t="s">
        <v>289</v>
      </c>
      <c r="C147" s="19">
        <v>302908.3</v>
      </c>
      <c r="D147" s="19">
        <v>51316.800000000003</v>
      </c>
      <c r="E147" s="19">
        <v>354225.1</v>
      </c>
      <c r="F147" s="19">
        <v>122221.6</v>
      </c>
      <c r="G147" s="19">
        <v>0</v>
      </c>
      <c r="H147" s="19">
        <v>122221.6</v>
      </c>
      <c r="I147" s="19">
        <v>125109.5</v>
      </c>
      <c r="J147" s="19">
        <v>0</v>
      </c>
      <c r="K147" s="19">
        <v>125109.5</v>
      </c>
      <c r="AKR147" s="13"/>
      <c r="AKS147" s="13"/>
      <c r="AKT147" s="13"/>
      <c r="AKU147" s="13"/>
      <c r="AKV147" s="13"/>
      <c r="AKW147" s="13"/>
      <c r="AKX147" s="13"/>
      <c r="AKY147" s="13"/>
      <c r="AKZ147" s="13"/>
      <c r="ALA147" s="13"/>
      <c r="ALB147" s="13"/>
      <c r="ALC147" s="13"/>
      <c r="ALD147" s="13"/>
      <c r="ALE147" s="13"/>
      <c r="ALF147" s="13"/>
      <c r="ALG147" s="13"/>
      <c r="ALH147" s="13"/>
      <c r="ALI147" s="13"/>
      <c r="ALJ147" s="13"/>
      <c r="ALK147" s="13"/>
      <c r="ALL147" s="13"/>
      <c r="ALM147" s="13"/>
      <c r="ALN147" s="13"/>
      <c r="ALO147" s="13"/>
    </row>
    <row r="148" spans="1:1003" s="7" customFormat="1" x14ac:dyDescent="0.2">
      <c r="A148" s="18" t="s">
        <v>290</v>
      </c>
      <c r="B148" s="22" t="s">
        <v>291</v>
      </c>
      <c r="C148" s="19">
        <v>302908.3</v>
      </c>
      <c r="D148" s="19">
        <v>51316.800000000003</v>
      </c>
      <c r="E148" s="19">
        <v>354225.1</v>
      </c>
      <c r="F148" s="19">
        <v>122221.6</v>
      </c>
      <c r="G148" s="19">
        <v>0</v>
      </c>
      <c r="H148" s="19">
        <v>122221.6</v>
      </c>
      <c r="I148" s="19">
        <v>125109.5</v>
      </c>
      <c r="J148" s="19">
        <v>0</v>
      </c>
      <c r="K148" s="19">
        <v>125109.5</v>
      </c>
      <c r="AKR148" s="13"/>
      <c r="AKS148" s="13"/>
      <c r="AKT148" s="13"/>
      <c r="AKU148" s="13"/>
      <c r="AKV148" s="13"/>
      <c r="AKW148" s="13"/>
      <c r="AKX148" s="13"/>
      <c r="AKY148" s="13"/>
      <c r="AKZ148" s="13"/>
      <c r="ALA148" s="13"/>
      <c r="ALB148" s="13"/>
      <c r="ALC148" s="13"/>
      <c r="ALD148" s="13"/>
      <c r="ALE148" s="13"/>
      <c r="ALF148" s="13"/>
      <c r="ALG148" s="13"/>
      <c r="ALH148" s="13"/>
      <c r="ALI148" s="13"/>
      <c r="ALJ148" s="13"/>
      <c r="ALK148" s="13"/>
      <c r="ALL148" s="13"/>
      <c r="ALM148" s="13"/>
      <c r="ALN148" s="13"/>
      <c r="ALO148" s="13"/>
    </row>
    <row r="149" spans="1:1003" s="7" customFormat="1" x14ac:dyDescent="0.2">
      <c r="A149" s="18" t="s">
        <v>292</v>
      </c>
      <c r="B149" s="22" t="s">
        <v>293</v>
      </c>
      <c r="C149" s="19">
        <v>82480.5</v>
      </c>
      <c r="D149" s="19">
        <v>27159.4</v>
      </c>
      <c r="E149" s="19">
        <v>109639.9</v>
      </c>
      <c r="F149" s="19">
        <v>6513.6</v>
      </c>
      <c r="G149" s="19">
        <v>0</v>
      </c>
      <c r="H149" s="19">
        <v>6513.6</v>
      </c>
      <c r="I149" s="19">
        <v>6107.8</v>
      </c>
      <c r="J149" s="19">
        <v>0</v>
      </c>
      <c r="K149" s="19">
        <v>6107.8</v>
      </c>
      <c r="AKR149" s="13"/>
      <c r="AKS149" s="13"/>
      <c r="AKT149" s="13"/>
      <c r="AKU149" s="13"/>
      <c r="AKV149" s="13"/>
      <c r="AKW149" s="13"/>
      <c r="AKX149" s="13"/>
      <c r="AKY149" s="13"/>
      <c r="AKZ149" s="13"/>
      <c r="ALA149" s="13"/>
      <c r="ALB149" s="13"/>
      <c r="ALC149" s="13"/>
      <c r="ALD149" s="13"/>
      <c r="ALE149" s="13"/>
      <c r="ALF149" s="13"/>
      <c r="ALG149" s="13"/>
      <c r="ALH149" s="13"/>
      <c r="ALI149" s="13"/>
      <c r="ALJ149" s="13"/>
      <c r="ALK149" s="13"/>
      <c r="ALL149" s="13"/>
      <c r="ALM149" s="13"/>
      <c r="ALN149" s="13"/>
      <c r="ALO149" s="13"/>
    </row>
    <row r="150" spans="1:1003" s="7" customFormat="1" x14ac:dyDescent="0.2">
      <c r="A150" s="18" t="s">
        <v>294</v>
      </c>
      <c r="B150" s="22" t="s">
        <v>295</v>
      </c>
      <c r="C150" s="19">
        <v>48000</v>
      </c>
      <c r="D150" s="19">
        <v>17770</v>
      </c>
      <c r="E150" s="19">
        <v>65770</v>
      </c>
      <c r="F150" s="19">
        <v>0</v>
      </c>
      <c r="G150" s="19">
        <v>0</v>
      </c>
      <c r="H150" s="19">
        <v>0</v>
      </c>
      <c r="I150" s="19">
        <v>0</v>
      </c>
      <c r="J150" s="19">
        <v>0</v>
      </c>
      <c r="K150" s="19">
        <v>0</v>
      </c>
      <c r="AKR150" s="13"/>
      <c r="AKS150" s="13"/>
      <c r="AKT150" s="13"/>
      <c r="AKU150" s="13"/>
      <c r="AKV150" s="13"/>
      <c r="AKW150" s="13"/>
      <c r="AKX150" s="13"/>
      <c r="AKY150" s="13"/>
      <c r="AKZ150" s="13"/>
      <c r="ALA150" s="13"/>
      <c r="ALB150" s="13"/>
      <c r="ALC150" s="13"/>
      <c r="ALD150" s="13"/>
      <c r="ALE150" s="13"/>
      <c r="ALF150" s="13"/>
      <c r="ALG150" s="13"/>
      <c r="ALH150" s="13"/>
      <c r="ALI150" s="13"/>
      <c r="ALJ150" s="13"/>
      <c r="ALK150" s="13"/>
      <c r="ALL150" s="13"/>
      <c r="ALM150" s="13"/>
      <c r="ALN150" s="13"/>
      <c r="ALO150" s="13"/>
    </row>
    <row r="151" spans="1:1003" s="7" customFormat="1" x14ac:dyDescent="0.2">
      <c r="A151" s="18" t="s">
        <v>296</v>
      </c>
      <c r="B151" s="22" t="s">
        <v>297</v>
      </c>
      <c r="C151" s="19">
        <v>48000</v>
      </c>
      <c r="D151" s="19">
        <v>17770</v>
      </c>
      <c r="E151" s="19">
        <v>65770</v>
      </c>
      <c r="F151" s="19">
        <v>0</v>
      </c>
      <c r="G151" s="19">
        <v>0</v>
      </c>
      <c r="H151" s="19">
        <v>0</v>
      </c>
      <c r="I151" s="19">
        <v>0</v>
      </c>
      <c r="J151" s="19">
        <v>0</v>
      </c>
      <c r="K151" s="19">
        <v>0</v>
      </c>
      <c r="AKR151" s="13"/>
      <c r="AKS151" s="13"/>
      <c r="AKT151" s="13"/>
      <c r="AKU151" s="13"/>
      <c r="AKV151" s="13"/>
      <c r="AKW151" s="13"/>
      <c r="AKX151" s="13"/>
      <c r="AKY151" s="13"/>
      <c r="AKZ151" s="13"/>
      <c r="ALA151" s="13"/>
      <c r="ALB151" s="13"/>
      <c r="ALC151" s="13"/>
      <c r="ALD151" s="13"/>
      <c r="ALE151" s="13"/>
      <c r="ALF151" s="13"/>
      <c r="ALG151" s="13"/>
      <c r="ALH151" s="13"/>
      <c r="ALI151" s="13"/>
      <c r="ALJ151" s="13"/>
      <c r="ALK151" s="13"/>
      <c r="ALL151" s="13"/>
      <c r="ALM151" s="13"/>
      <c r="ALN151" s="13"/>
      <c r="ALO151" s="13"/>
    </row>
    <row r="152" spans="1:1003" s="7" customFormat="1" ht="38.25" x14ac:dyDescent="0.2">
      <c r="A152" s="18" t="s">
        <v>298</v>
      </c>
      <c r="B152" s="22" t="s">
        <v>299</v>
      </c>
      <c r="C152" s="19">
        <v>34022.5</v>
      </c>
      <c r="D152" s="19">
        <v>9389.4</v>
      </c>
      <c r="E152" s="19">
        <v>43411.9</v>
      </c>
      <c r="F152" s="19">
        <v>6513.6</v>
      </c>
      <c r="G152" s="19">
        <v>0</v>
      </c>
      <c r="H152" s="19">
        <v>6513.6</v>
      </c>
      <c r="I152" s="19">
        <v>6107.8</v>
      </c>
      <c r="J152" s="19">
        <v>0</v>
      </c>
      <c r="K152" s="19">
        <v>6107.8</v>
      </c>
      <c r="AKR152" s="13"/>
      <c r="AKS152" s="13"/>
      <c r="AKT152" s="13"/>
      <c r="AKU152" s="13"/>
      <c r="AKV152" s="13"/>
      <c r="AKW152" s="13"/>
      <c r="AKX152" s="13"/>
      <c r="AKY152" s="13"/>
      <c r="AKZ152" s="13"/>
      <c r="ALA152" s="13"/>
      <c r="ALB152" s="13"/>
      <c r="ALC152" s="13"/>
      <c r="ALD152" s="13"/>
      <c r="ALE152" s="13"/>
      <c r="ALF152" s="13"/>
      <c r="ALG152" s="13"/>
      <c r="ALH152" s="13"/>
      <c r="ALI152" s="13"/>
      <c r="ALJ152" s="13"/>
      <c r="ALK152" s="13"/>
      <c r="ALL152" s="13"/>
      <c r="ALM152" s="13"/>
      <c r="ALN152" s="13"/>
      <c r="ALO152" s="13"/>
    </row>
    <row r="153" spans="1:1003" s="7" customFormat="1" ht="51" x14ac:dyDescent="0.2">
      <c r="A153" s="18" t="s">
        <v>300</v>
      </c>
      <c r="B153" s="22" t="s">
        <v>301</v>
      </c>
      <c r="C153" s="19">
        <v>34011.9</v>
      </c>
      <c r="D153" s="19">
        <v>9400</v>
      </c>
      <c r="E153" s="19">
        <v>43411.9</v>
      </c>
      <c r="F153" s="19">
        <v>6500</v>
      </c>
      <c r="G153" s="19">
        <v>0</v>
      </c>
      <c r="H153" s="19">
        <v>6500</v>
      </c>
      <c r="I153" s="19">
        <v>6100</v>
      </c>
      <c r="J153" s="19">
        <v>0</v>
      </c>
      <c r="K153" s="19">
        <v>6100</v>
      </c>
      <c r="AKR153" s="13"/>
      <c r="AKS153" s="13"/>
      <c r="AKT153" s="13"/>
      <c r="AKU153" s="13"/>
      <c r="AKV153" s="13"/>
      <c r="AKW153" s="13"/>
      <c r="AKX153" s="13"/>
      <c r="AKY153" s="13"/>
      <c r="AKZ153" s="13"/>
      <c r="ALA153" s="13"/>
      <c r="ALB153" s="13"/>
      <c r="ALC153" s="13"/>
      <c r="ALD153" s="13"/>
      <c r="ALE153" s="13"/>
      <c r="ALF153" s="13"/>
      <c r="ALG153" s="13"/>
      <c r="ALH153" s="13"/>
      <c r="ALI153" s="13"/>
      <c r="ALJ153" s="13"/>
      <c r="ALK153" s="13"/>
      <c r="ALL153" s="13"/>
      <c r="ALM153" s="13"/>
      <c r="ALN153" s="13"/>
      <c r="ALO153" s="13"/>
    </row>
    <row r="154" spans="1:1003" s="7" customFormat="1" ht="51" x14ac:dyDescent="0.2">
      <c r="A154" s="18" t="s">
        <v>302</v>
      </c>
      <c r="B154" s="22" t="s">
        <v>303</v>
      </c>
      <c r="C154" s="19">
        <v>11.9</v>
      </c>
      <c r="D154" s="19">
        <v>0</v>
      </c>
      <c r="E154" s="19">
        <v>11.9</v>
      </c>
      <c r="F154" s="19">
        <v>0</v>
      </c>
      <c r="G154" s="19">
        <v>0</v>
      </c>
      <c r="H154" s="19">
        <v>0</v>
      </c>
      <c r="I154" s="19">
        <v>0</v>
      </c>
      <c r="J154" s="19">
        <v>0</v>
      </c>
      <c r="K154" s="19">
        <v>0</v>
      </c>
      <c r="AKR154" s="13"/>
      <c r="AKS154" s="13"/>
      <c r="AKT154" s="13"/>
      <c r="AKU154" s="13"/>
      <c r="AKV154" s="13"/>
      <c r="AKW154" s="13"/>
      <c r="AKX154" s="13"/>
      <c r="AKY154" s="13"/>
      <c r="AKZ154" s="13"/>
      <c r="ALA154" s="13"/>
      <c r="ALB154" s="13"/>
      <c r="ALC154" s="13"/>
      <c r="ALD154" s="13"/>
      <c r="ALE154" s="13"/>
      <c r="ALF154" s="13"/>
      <c r="ALG154" s="13"/>
      <c r="ALH154" s="13"/>
      <c r="ALI154" s="13"/>
      <c r="ALJ154" s="13"/>
      <c r="ALK154" s="13"/>
      <c r="ALL154" s="13"/>
      <c r="ALM154" s="13"/>
      <c r="ALN154" s="13"/>
      <c r="ALO154" s="13"/>
    </row>
    <row r="155" spans="1:1003" s="7" customFormat="1" ht="51" x14ac:dyDescent="0.2">
      <c r="A155" s="18" t="s">
        <v>304</v>
      </c>
      <c r="B155" s="22" t="s">
        <v>305</v>
      </c>
      <c r="C155" s="19">
        <v>34000</v>
      </c>
      <c r="D155" s="19">
        <v>9400</v>
      </c>
      <c r="E155" s="19">
        <v>43400</v>
      </c>
      <c r="F155" s="19">
        <v>6500</v>
      </c>
      <c r="G155" s="19">
        <v>0</v>
      </c>
      <c r="H155" s="19">
        <v>6500</v>
      </c>
      <c r="I155" s="19">
        <v>6100</v>
      </c>
      <c r="J155" s="19">
        <v>0</v>
      </c>
      <c r="K155" s="19">
        <v>6100</v>
      </c>
      <c r="AKR155" s="13"/>
      <c r="AKS155" s="13"/>
      <c r="AKT155" s="13"/>
      <c r="AKU155" s="13"/>
      <c r="AKV155" s="13"/>
      <c r="AKW155" s="13"/>
      <c r="AKX155" s="13"/>
      <c r="AKY155" s="13"/>
      <c r="AKZ155" s="13"/>
      <c r="ALA155" s="13"/>
      <c r="ALB155" s="13"/>
      <c r="ALC155" s="13"/>
      <c r="ALD155" s="13"/>
      <c r="ALE155" s="13"/>
      <c r="ALF155" s="13"/>
      <c r="ALG155" s="13"/>
      <c r="ALH155" s="13"/>
      <c r="ALI155" s="13"/>
      <c r="ALJ155" s="13"/>
      <c r="ALK155" s="13"/>
      <c r="ALL155" s="13"/>
      <c r="ALM155" s="13"/>
      <c r="ALN155" s="13"/>
      <c r="ALO155" s="13"/>
    </row>
    <row r="156" spans="1:1003" s="7" customFormat="1" ht="51" x14ac:dyDescent="0.2">
      <c r="A156" s="18" t="s">
        <v>306</v>
      </c>
      <c r="B156" s="22" t="s">
        <v>307</v>
      </c>
      <c r="C156" s="19">
        <v>10.6</v>
      </c>
      <c r="D156" s="19">
        <v>-10.6</v>
      </c>
      <c r="E156" s="19">
        <v>0</v>
      </c>
      <c r="F156" s="19">
        <v>13.6</v>
      </c>
      <c r="G156" s="19">
        <v>0</v>
      </c>
      <c r="H156" s="19">
        <v>13.6</v>
      </c>
      <c r="I156" s="19">
        <v>7.8</v>
      </c>
      <c r="J156" s="19">
        <v>0</v>
      </c>
      <c r="K156" s="19">
        <v>7.8</v>
      </c>
      <c r="AKR156" s="13"/>
      <c r="AKS156" s="13"/>
      <c r="AKT156" s="13"/>
      <c r="AKU156" s="13"/>
      <c r="AKV156" s="13"/>
      <c r="AKW156" s="13"/>
      <c r="AKX156" s="13"/>
      <c r="AKY156" s="13"/>
      <c r="AKZ156" s="13"/>
      <c r="ALA156" s="13"/>
      <c r="ALB156" s="13"/>
      <c r="ALC156" s="13"/>
      <c r="ALD156" s="13"/>
      <c r="ALE156" s="13"/>
      <c r="ALF156" s="13"/>
      <c r="ALG156" s="13"/>
      <c r="ALH156" s="13"/>
      <c r="ALI156" s="13"/>
      <c r="ALJ156" s="13"/>
      <c r="ALK156" s="13"/>
      <c r="ALL156" s="13"/>
      <c r="ALM156" s="13"/>
      <c r="ALN156" s="13"/>
      <c r="ALO156" s="13"/>
    </row>
    <row r="157" spans="1:1003" s="7" customFormat="1" ht="51" x14ac:dyDescent="0.2">
      <c r="A157" s="18" t="s">
        <v>308</v>
      </c>
      <c r="B157" s="22" t="s">
        <v>309</v>
      </c>
      <c r="C157" s="19">
        <v>8.6999999999999993</v>
      </c>
      <c r="D157" s="19">
        <v>-8.6999999999999993</v>
      </c>
      <c r="E157" s="19">
        <v>0</v>
      </c>
      <c r="F157" s="19">
        <v>11.7</v>
      </c>
      <c r="G157" s="19">
        <v>0</v>
      </c>
      <c r="H157" s="19">
        <v>11.7</v>
      </c>
      <c r="I157" s="19">
        <v>5.9</v>
      </c>
      <c r="J157" s="19">
        <v>0</v>
      </c>
      <c r="K157" s="19">
        <v>5.9</v>
      </c>
      <c r="AKR157" s="13"/>
      <c r="AKS157" s="13"/>
      <c r="AKT157" s="13"/>
      <c r="AKU157" s="13"/>
      <c r="AKV157" s="13"/>
      <c r="AKW157" s="13"/>
      <c r="AKX157" s="13"/>
      <c r="AKY157" s="13"/>
      <c r="AKZ157" s="13"/>
      <c r="ALA157" s="13"/>
      <c r="ALB157" s="13"/>
      <c r="ALC157" s="13"/>
      <c r="ALD157" s="13"/>
      <c r="ALE157" s="13"/>
      <c r="ALF157" s="13"/>
      <c r="ALG157" s="13"/>
      <c r="ALH157" s="13"/>
      <c r="ALI157" s="13"/>
      <c r="ALJ157" s="13"/>
      <c r="ALK157" s="13"/>
      <c r="ALL157" s="13"/>
      <c r="ALM157" s="13"/>
      <c r="ALN157" s="13"/>
      <c r="ALO157" s="13"/>
    </row>
    <row r="158" spans="1:1003" s="7" customFormat="1" ht="51" x14ac:dyDescent="0.2">
      <c r="A158" s="18" t="s">
        <v>310</v>
      </c>
      <c r="B158" s="22" t="s">
        <v>311</v>
      </c>
      <c r="C158" s="19">
        <v>1.9</v>
      </c>
      <c r="D158" s="19">
        <v>-1.9</v>
      </c>
      <c r="E158" s="19">
        <v>0</v>
      </c>
      <c r="F158" s="19">
        <v>1.9</v>
      </c>
      <c r="G158" s="19">
        <v>0</v>
      </c>
      <c r="H158" s="19">
        <v>1.9</v>
      </c>
      <c r="I158" s="19">
        <v>1.9</v>
      </c>
      <c r="J158" s="19">
        <v>0</v>
      </c>
      <c r="K158" s="19">
        <v>1.9</v>
      </c>
      <c r="AKR158" s="13"/>
      <c r="AKS158" s="13"/>
      <c r="AKT158" s="13"/>
      <c r="AKU158" s="13"/>
      <c r="AKV158" s="13"/>
      <c r="AKW158" s="13"/>
      <c r="AKX158" s="13"/>
      <c r="AKY158" s="13"/>
      <c r="AKZ158" s="13"/>
      <c r="ALA158" s="13"/>
      <c r="ALB158" s="13"/>
      <c r="ALC158" s="13"/>
      <c r="ALD158" s="13"/>
      <c r="ALE158" s="13"/>
      <c r="ALF158" s="13"/>
      <c r="ALG158" s="13"/>
      <c r="ALH158" s="13"/>
      <c r="ALI158" s="13"/>
      <c r="ALJ158" s="13"/>
      <c r="ALK158" s="13"/>
      <c r="ALL158" s="13"/>
      <c r="ALM158" s="13"/>
      <c r="ALN158" s="13"/>
      <c r="ALO158" s="13"/>
    </row>
    <row r="159" spans="1:1003" s="7" customFormat="1" ht="25.5" x14ac:dyDescent="0.2">
      <c r="A159" s="18" t="s">
        <v>312</v>
      </c>
      <c r="B159" s="22" t="s">
        <v>313</v>
      </c>
      <c r="C159" s="19">
        <v>458</v>
      </c>
      <c r="D159" s="19">
        <v>0</v>
      </c>
      <c r="E159" s="19">
        <v>458</v>
      </c>
      <c r="F159" s="19">
        <v>0</v>
      </c>
      <c r="G159" s="19">
        <v>0</v>
      </c>
      <c r="H159" s="19">
        <v>0</v>
      </c>
      <c r="I159" s="19">
        <v>0</v>
      </c>
      <c r="J159" s="19">
        <v>0</v>
      </c>
      <c r="K159" s="19">
        <v>0</v>
      </c>
      <c r="AKR159" s="13"/>
      <c r="AKS159" s="13"/>
      <c r="AKT159" s="13"/>
      <c r="AKU159" s="13"/>
      <c r="AKV159" s="13"/>
      <c r="AKW159" s="13"/>
      <c r="AKX159" s="13"/>
      <c r="AKY159" s="13"/>
      <c r="AKZ159" s="13"/>
      <c r="ALA159" s="13"/>
      <c r="ALB159" s="13"/>
      <c r="ALC159" s="13"/>
      <c r="ALD159" s="13"/>
      <c r="ALE159" s="13"/>
      <c r="ALF159" s="13"/>
      <c r="ALG159" s="13"/>
      <c r="ALH159" s="13"/>
      <c r="ALI159" s="13"/>
      <c r="ALJ159" s="13"/>
      <c r="ALK159" s="13"/>
      <c r="ALL159" s="13"/>
      <c r="ALM159" s="13"/>
      <c r="ALN159" s="13"/>
      <c r="ALO159" s="13"/>
    </row>
    <row r="160" spans="1:1003" s="7" customFormat="1" ht="25.5" x14ac:dyDescent="0.2">
      <c r="A160" s="18" t="s">
        <v>314</v>
      </c>
      <c r="B160" s="22" t="s">
        <v>315</v>
      </c>
      <c r="C160" s="19">
        <v>458</v>
      </c>
      <c r="D160" s="19">
        <v>0</v>
      </c>
      <c r="E160" s="19">
        <v>458</v>
      </c>
      <c r="F160" s="19">
        <v>0</v>
      </c>
      <c r="G160" s="19">
        <v>0</v>
      </c>
      <c r="H160" s="19">
        <v>0</v>
      </c>
      <c r="I160" s="19">
        <v>0</v>
      </c>
      <c r="J160" s="19">
        <v>0</v>
      </c>
      <c r="K160" s="19">
        <v>0</v>
      </c>
      <c r="AKR160" s="13"/>
      <c r="AKS160" s="13"/>
      <c r="AKT160" s="13"/>
      <c r="AKU160" s="13"/>
      <c r="AKV160" s="13"/>
      <c r="AKW160" s="13"/>
      <c r="AKX160" s="13"/>
      <c r="AKY160" s="13"/>
      <c r="AKZ160" s="13"/>
      <c r="ALA160" s="13"/>
      <c r="ALB160" s="13"/>
      <c r="ALC160" s="13"/>
      <c r="ALD160" s="13"/>
      <c r="ALE160" s="13"/>
      <c r="ALF160" s="13"/>
      <c r="ALG160" s="13"/>
      <c r="ALH160" s="13"/>
      <c r="ALI160" s="13"/>
      <c r="ALJ160" s="13"/>
      <c r="ALK160" s="13"/>
      <c r="ALL160" s="13"/>
      <c r="ALM160" s="13"/>
      <c r="ALN160" s="13"/>
      <c r="ALO160" s="13"/>
    </row>
    <row r="161" spans="1:1003" s="7" customFormat="1" ht="38.25" x14ac:dyDescent="0.2">
      <c r="A161" s="18" t="s">
        <v>316</v>
      </c>
      <c r="B161" s="22" t="s">
        <v>317</v>
      </c>
      <c r="C161" s="19">
        <v>458</v>
      </c>
      <c r="D161" s="19">
        <v>0</v>
      </c>
      <c r="E161" s="19">
        <v>458</v>
      </c>
      <c r="F161" s="19">
        <v>0</v>
      </c>
      <c r="G161" s="19">
        <v>0</v>
      </c>
      <c r="H161" s="19">
        <v>0</v>
      </c>
      <c r="I161" s="19">
        <v>0</v>
      </c>
      <c r="J161" s="19">
        <v>0</v>
      </c>
      <c r="K161" s="19">
        <v>0</v>
      </c>
      <c r="AKR161" s="13"/>
      <c r="AKS161" s="13"/>
      <c r="AKT161" s="13"/>
      <c r="AKU161" s="13"/>
      <c r="AKV161" s="13"/>
      <c r="AKW161" s="13"/>
      <c r="AKX161" s="13"/>
      <c r="AKY161" s="13"/>
      <c r="AKZ161" s="13"/>
      <c r="ALA161" s="13"/>
      <c r="ALB161" s="13"/>
      <c r="ALC161" s="13"/>
      <c r="ALD161" s="13"/>
      <c r="ALE161" s="13"/>
      <c r="ALF161" s="13"/>
      <c r="ALG161" s="13"/>
      <c r="ALH161" s="13"/>
      <c r="ALI161" s="13"/>
      <c r="ALJ161" s="13"/>
      <c r="ALK161" s="13"/>
      <c r="ALL161" s="13"/>
      <c r="ALM161" s="13"/>
      <c r="ALN161" s="13"/>
      <c r="ALO161" s="13"/>
    </row>
    <row r="162" spans="1:1003" s="7" customFormat="1" x14ac:dyDescent="0.2">
      <c r="A162" s="18" t="s">
        <v>318</v>
      </c>
      <c r="B162" s="22" t="s">
        <v>319</v>
      </c>
      <c r="C162" s="19">
        <v>10858.7</v>
      </c>
      <c r="D162" s="19">
        <v>-300</v>
      </c>
      <c r="E162" s="19">
        <v>10558.7</v>
      </c>
      <c r="F162" s="19">
        <v>14837.7</v>
      </c>
      <c r="G162" s="19">
        <v>0</v>
      </c>
      <c r="H162" s="19">
        <v>14837.7</v>
      </c>
      <c r="I162" s="19">
        <v>12590.2</v>
      </c>
      <c r="J162" s="19">
        <v>0</v>
      </c>
      <c r="K162" s="19">
        <v>12590.2</v>
      </c>
      <c r="AKR162" s="13"/>
      <c r="AKS162" s="13"/>
      <c r="AKT162" s="13"/>
      <c r="AKU162" s="13"/>
      <c r="AKV162" s="13"/>
      <c r="AKW162" s="13"/>
      <c r="AKX162" s="13"/>
      <c r="AKY162" s="13"/>
      <c r="AKZ162" s="13"/>
      <c r="ALA162" s="13"/>
      <c r="ALB162" s="13"/>
      <c r="ALC162" s="13"/>
      <c r="ALD162" s="13"/>
      <c r="ALE162" s="13"/>
      <c r="ALF162" s="13"/>
      <c r="ALG162" s="13"/>
      <c r="ALH162" s="13"/>
      <c r="ALI162" s="13"/>
      <c r="ALJ162" s="13"/>
      <c r="ALK162" s="13"/>
      <c r="ALL162" s="13"/>
      <c r="ALM162" s="13"/>
      <c r="ALN162" s="13"/>
      <c r="ALO162" s="13"/>
    </row>
    <row r="163" spans="1:1003" s="7" customFormat="1" ht="25.5" x14ac:dyDescent="0.2">
      <c r="A163" s="18" t="s">
        <v>320</v>
      </c>
      <c r="B163" s="22" t="s">
        <v>321</v>
      </c>
      <c r="C163" s="19">
        <v>10858.7</v>
      </c>
      <c r="D163" s="19">
        <v>-300</v>
      </c>
      <c r="E163" s="19">
        <v>10558.7</v>
      </c>
      <c r="F163" s="19">
        <v>14837.7</v>
      </c>
      <c r="G163" s="19">
        <v>0</v>
      </c>
      <c r="H163" s="19">
        <v>14837.7</v>
      </c>
      <c r="I163" s="19">
        <v>12590.2</v>
      </c>
      <c r="J163" s="19">
        <v>0</v>
      </c>
      <c r="K163" s="19">
        <v>12590.2</v>
      </c>
      <c r="AKR163" s="13"/>
      <c r="AKS163" s="13"/>
      <c r="AKT163" s="13"/>
      <c r="AKU163" s="13"/>
      <c r="AKV163" s="13"/>
      <c r="AKW163" s="13"/>
      <c r="AKX163" s="13"/>
      <c r="AKY163" s="13"/>
      <c r="AKZ163" s="13"/>
      <c r="ALA163" s="13"/>
      <c r="ALB163" s="13"/>
      <c r="ALC163" s="13"/>
      <c r="ALD163" s="13"/>
      <c r="ALE163" s="13"/>
      <c r="ALF163" s="13"/>
      <c r="ALG163" s="13"/>
      <c r="ALH163" s="13"/>
      <c r="ALI163" s="13"/>
      <c r="ALJ163" s="13"/>
      <c r="ALK163" s="13"/>
      <c r="ALL163" s="13"/>
      <c r="ALM163" s="13"/>
      <c r="ALN163" s="13"/>
      <c r="ALO163" s="13"/>
    </row>
    <row r="164" spans="1:1003" s="7" customFormat="1" ht="25.5" x14ac:dyDescent="0.2">
      <c r="A164" s="18" t="s">
        <v>322</v>
      </c>
      <c r="B164" s="22" t="s">
        <v>323</v>
      </c>
      <c r="C164" s="19">
        <v>10858.7</v>
      </c>
      <c r="D164" s="19">
        <v>-300</v>
      </c>
      <c r="E164" s="19">
        <v>10558.7</v>
      </c>
      <c r="F164" s="19">
        <v>14837.7</v>
      </c>
      <c r="G164" s="19">
        <v>0</v>
      </c>
      <c r="H164" s="19">
        <v>14837.7</v>
      </c>
      <c r="I164" s="19">
        <v>12590.2</v>
      </c>
      <c r="J164" s="19">
        <v>0</v>
      </c>
      <c r="K164" s="19">
        <v>12590.2</v>
      </c>
      <c r="AKR164" s="13"/>
      <c r="AKS164" s="13"/>
      <c r="AKT164" s="13"/>
      <c r="AKU164" s="13"/>
      <c r="AKV164" s="13"/>
      <c r="AKW164" s="13"/>
      <c r="AKX164" s="13"/>
      <c r="AKY164" s="13"/>
      <c r="AKZ164" s="13"/>
      <c r="ALA164" s="13"/>
      <c r="ALB164" s="13"/>
      <c r="ALC164" s="13"/>
      <c r="ALD164" s="13"/>
      <c r="ALE164" s="13"/>
      <c r="ALF164" s="13"/>
      <c r="ALG164" s="13"/>
      <c r="ALH164" s="13"/>
      <c r="ALI164" s="13"/>
      <c r="ALJ164" s="13"/>
      <c r="ALK164" s="13"/>
      <c r="ALL164" s="13"/>
      <c r="ALM164" s="13"/>
      <c r="ALN164" s="13"/>
      <c r="ALO164" s="13"/>
    </row>
    <row r="165" spans="1:1003" s="7" customFormat="1" x14ac:dyDescent="0.2">
      <c r="A165" s="18" t="s">
        <v>324</v>
      </c>
      <c r="B165" s="22" t="s">
        <v>325</v>
      </c>
      <c r="C165" s="19">
        <v>2096070.7</v>
      </c>
      <c r="D165" s="19">
        <v>-15824.3</v>
      </c>
      <c r="E165" s="19">
        <v>2080246.4</v>
      </c>
      <c r="F165" s="19">
        <v>2129025.9</v>
      </c>
      <c r="G165" s="19">
        <v>0</v>
      </c>
      <c r="H165" s="19">
        <v>2129025.9</v>
      </c>
      <c r="I165" s="19">
        <v>2170782</v>
      </c>
      <c r="J165" s="19">
        <v>0</v>
      </c>
      <c r="K165" s="19">
        <v>2170782</v>
      </c>
      <c r="AKR165" s="13"/>
      <c r="AKS165" s="13"/>
      <c r="AKT165" s="13"/>
      <c r="AKU165" s="13"/>
      <c r="AKV165" s="13"/>
      <c r="AKW165" s="13"/>
      <c r="AKX165" s="13"/>
      <c r="AKY165" s="13"/>
      <c r="AKZ165" s="13"/>
      <c r="ALA165" s="13"/>
      <c r="ALB165" s="13"/>
      <c r="ALC165" s="13"/>
      <c r="ALD165" s="13"/>
      <c r="ALE165" s="13"/>
      <c r="ALF165" s="13"/>
      <c r="ALG165" s="13"/>
      <c r="ALH165" s="13"/>
      <c r="ALI165" s="13"/>
      <c r="ALJ165" s="13"/>
      <c r="ALK165" s="13"/>
      <c r="ALL165" s="13"/>
      <c r="ALM165" s="13"/>
      <c r="ALN165" s="13"/>
      <c r="ALO165" s="13"/>
    </row>
    <row r="166" spans="1:1003" s="7" customFormat="1" ht="25.5" x14ac:dyDescent="0.2">
      <c r="A166" s="18" t="s">
        <v>326</v>
      </c>
      <c r="B166" s="22" t="s">
        <v>327</v>
      </c>
      <c r="C166" s="19">
        <v>971320.5</v>
      </c>
      <c r="D166" s="19">
        <v>463501.4</v>
      </c>
      <c r="E166" s="19">
        <v>1434821.9</v>
      </c>
      <c r="F166" s="19">
        <v>970383</v>
      </c>
      <c r="G166" s="19">
        <v>0</v>
      </c>
      <c r="H166" s="19">
        <v>970383</v>
      </c>
      <c r="I166" s="19">
        <v>970382.5</v>
      </c>
      <c r="J166" s="19">
        <v>0</v>
      </c>
      <c r="K166" s="19">
        <v>970382.5</v>
      </c>
      <c r="AKR166" s="13"/>
      <c r="AKS166" s="13"/>
      <c r="AKT166" s="13"/>
      <c r="AKU166" s="13"/>
      <c r="AKV166" s="13"/>
      <c r="AKW166" s="13"/>
      <c r="AKX166" s="13"/>
      <c r="AKY166" s="13"/>
      <c r="AKZ166" s="13"/>
      <c r="ALA166" s="13"/>
      <c r="ALB166" s="13"/>
      <c r="ALC166" s="13"/>
      <c r="ALD166" s="13"/>
      <c r="ALE166" s="13"/>
      <c r="ALF166" s="13"/>
      <c r="ALG166" s="13"/>
      <c r="ALH166" s="13"/>
      <c r="ALI166" s="13"/>
      <c r="ALJ166" s="13"/>
      <c r="ALK166" s="13"/>
      <c r="ALL166" s="13"/>
      <c r="ALM166" s="13"/>
      <c r="ALN166" s="13"/>
      <c r="ALO166" s="13"/>
    </row>
    <row r="167" spans="1:1003" s="7" customFormat="1" ht="38.25" x14ac:dyDescent="0.2">
      <c r="A167" s="18" t="s">
        <v>328</v>
      </c>
      <c r="B167" s="22" t="s">
        <v>329</v>
      </c>
      <c r="C167" s="19">
        <v>969203.5</v>
      </c>
      <c r="D167" s="19">
        <v>462983.3</v>
      </c>
      <c r="E167" s="19">
        <v>1432186.8</v>
      </c>
      <c r="F167" s="19">
        <v>969174</v>
      </c>
      <c r="G167" s="19">
        <v>0</v>
      </c>
      <c r="H167" s="19">
        <v>969174</v>
      </c>
      <c r="I167" s="19">
        <v>969173.5</v>
      </c>
      <c r="J167" s="19">
        <v>0</v>
      </c>
      <c r="K167" s="19">
        <v>969173.5</v>
      </c>
      <c r="AKR167" s="13"/>
      <c r="AKS167" s="13"/>
      <c r="AKT167" s="13"/>
      <c r="AKU167" s="13"/>
      <c r="AKV167" s="13"/>
      <c r="AKW167" s="13"/>
      <c r="AKX167" s="13"/>
      <c r="AKY167" s="13"/>
      <c r="AKZ167" s="13"/>
      <c r="ALA167" s="13"/>
      <c r="ALB167" s="13"/>
      <c r="ALC167" s="13"/>
      <c r="ALD167" s="13"/>
      <c r="ALE167" s="13"/>
      <c r="ALF167" s="13"/>
      <c r="ALG167" s="13"/>
      <c r="ALH167" s="13"/>
      <c r="ALI167" s="13"/>
      <c r="ALJ167" s="13"/>
      <c r="ALK167" s="13"/>
      <c r="ALL167" s="13"/>
      <c r="ALM167" s="13"/>
      <c r="ALN167" s="13"/>
      <c r="ALO167" s="13"/>
    </row>
    <row r="168" spans="1:1003" s="7" customFormat="1" ht="51" x14ac:dyDescent="0.2">
      <c r="A168" s="18" t="s">
        <v>330</v>
      </c>
      <c r="B168" s="22" t="s">
        <v>331</v>
      </c>
      <c r="C168" s="19">
        <v>966300</v>
      </c>
      <c r="D168" s="19">
        <v>290529.59999999998</v>
      </c>
      <c r="E168" s="19">
        <v>1256829.6000000001</v>
      </c>
      <c r="F168" s="19">
        <v>966300</v>
      </c>
      <c r="G168" s="19">
        <v>0</v>
      </c>
      <c r="H168" s="19">
        <v>966300</v>
      </c>
      <c r="I168" s="19">
        <v>966300</v>
      </c>
      <c r="J168" s="19">
        <v>0</v>
      </c>
      <c r="K168" s="19">
        <v>966300</v>
      </c>
      <c r="AKR168" s="13"/>
      <c r="AKS168" s="13"/>
      <c r="AKT168" s="13"/>
      <c r="AKU168" s="13"/>
      <c r="AKV168" s="13"/>
      <c r="AKW168" s="13"/>
      <c r="AKX168" s="13"/>
      <c r="AKY168" s="13"/>
      <c r="AKZ168" s="13"/>
      <c r="ALA168" s="13"/>
      <c r="ALB168" s="13"/>
      <c r="ALC168" s="13"/>
      <c r="ALD168" s="13"/>
      <c r="ALE168" s="13"/>
      <c r="ALF168" s="13"/>
      <c r="ALG168" s="13"/>
      <c r="ALH168" s="13"/>
      <c r="ALI168" s="13"/>
      <c r="ALJ168" s="13"/>
      <c r="ALK168" s="13"/>
      <c r="ALL168" s="13"/>
      <c r="ALM168" s="13"/>
      <c r="ALN168" s="13"/>
      <c r="ALO168" s="13"/>
    </row>
    <row r="169" spans="1:1003" s="7" customFormat="1" ht="51" x14ac:dyDescent="0.2">
      <c r="A169" s="18" t="s">
        <v>332</v>
      </c>
      <c r="B169" s="22" t="s">
        <v>333</v>
      </c>
      <c r="C169" s="19">
        <v>144.30000000000001</v>
      </c>
      <c r="D169" s="19">
        <v>-76.099999999999994</v>
      </c>
      <c r="E169" s="19">
        <v>68.2</v>
      </c>
      <c r="F169" s="19">
        <v>114.8</v>
      </c>
      <c r="G169" s="19">
        <v>0</v>
      </c>
      <c r="H169" s="19">
        <v>114.8</v>
      </c>
      <c r="I169" s="19">
        <v>114.3</v>
      </c>
      <c r="J169" s="19">
        <v>0</v>
      </c>
      <c r="K169" s="19">
        <v>114.3</v>
      </c>
      <c r="AKR169" s="13"/>
      <c r="AKS169" s="13"/>
      <c r="AKT169" s="13"/>
      <c r="AKU169" s="13"/>
      <c r="AKV169" s="13"/>
      <c r="AKW169" s="13"/>
      <c r="AKX169" s="13"/>
      <c r="AKY169" s="13"/>
      <c r="AKZ169" s="13"/>
      <c r="ALA169" s="13"/>
      <c r="ALB169" s="13"/>
      <c r="ALC169" s="13"/>
      <c r="ALD169" s="13"/>
      <c r="ALE169" s="13"/>
      <c r="ALF169" s="13"/>
      <c r="ALG169" s="13"/>
      <c r="ALH169" s="13"/>
      <c r="ALI169" s="13"/>
      <c r="ALJ169" s="13"/>
      <c r="ALK169" s="13"/>
      <c r="ALL169" s="13"/>
      <c r="ALM169" s="13"/>
      <c r="ALN169" s="13"/>
      <c r="ALO169" s="13"/>
    </row>
    <row r="170" spans="1:1003" s="7" customFormat="1" ht="38.25" x14ac:dyDescent="0.2">
      <c r="A170" s="18" t="s">
        <v>334</v>
      </c>
      <c r="B170" s="22" t="s">
        <v>335</v>
      </c>
      <c r="C170" s="19">
        <v>2759.2</v>
      </c>
      <c r="D170" s="19">
        <v>172529.8</v>
      </c>
      <c r="E170" s="19">
        <v>175289</v>
      </c>
      <c r="F170" s="19">
        <v>2759.2</v>
      </c>
      <c r="G170" s="19">
        <v>0</v>
      </c>
      <c r="H170" s="19">
        <v>2759.2</v>
      </c>
      <c r="I170" s="19">
        <v>2759.2</v>
      </c>
      <c r="J170" s="19">
        <v>0</v>
      </c>
      <c r="K170" s="19">
        <v>2759.2</v>
      </c>
      <c r="AKR170" s="13"/>
      <c r="AKS170" s="13"/>
      <c r="AKT170" s="13"/>
      <c r="AKU170" s="13"/>
      <c r="AKV170" s="13"/>
      <c r="AKW170" s="13"/>
      <c r="AKX170" s="13"/>
      <c r="AKY170" s="13"/>
      <c r="AKZ170" s="13"/>
      <c r="ALA170" s="13"/>
      <c r="ALB170" s="13"/>
      <c r="ALC170" s="13"/>
      <c r="ALD170" s="13"/>
      <c r="ALE170" s="13"/>
      <c r="ALF170" s="13"/>
      <c r="ALG170" s="13"/>
      <c r="ALH170" s="13"/>
      <c r="ALI170" s="13"/>
      <c r="ALJ170" s="13"/>
      <c r="ALK170" s="13"/>
      <c r="ALL170" s="13"/>
      <c r="ALM170" s="13"/>
      <c r="ALN170" s="13"/>
      <c r="ALO170" s="13"/>
    </row>
    <row r="171" spans="1:1003" s="7" customFormat="1" ht="38.25" x14ac:dyDescent="0.2">
      <c r="A171" s="18" t="s">
        <v>336</v>
      </c>
      <c r="B171" s="22" t="s">
        <v>337</v>
      </c>
      <c r="C171" s="19">
        <v>2117</v>
      </c>
      <c r="D171" s="19">
        <v>518.1</v>
      </c>
      <c r="E171" s="19">
        <v>2635.1</v>
      </c>
      <c r="F171" s="19">
        <v>1209</v>
      </c>
      <c r="G171" s="19">
        <v>0</v>
      </c>
      <c r="H171" s="19">
        <v>1209</v>
      </c>
      <c r="I171" s="19">
        <v>1209</v>
      </c>
      <c r="J171" s="19">
        <v>0</v>
      </c>
      <c r="K171" s="19">
        <v>1209</v>
      </c>
      <c r="AKR171" s="13"/>
      <c r="AKS171" s="13"/>
      <c r="AKT171" s="13"/>
      <c r="AKU171" s="13"/>
      <c r="AKV171" s="13"/>
      <c r="AKW171" s="13"/>
      <c r="AKX171" s="13"/>
      <c r="AKY171" s="13"/>
      <c r="AKZ171" s="13"/>
      <c r="ALA171" s="13"/>
      <c r="ALB171" s="13"/>
      <c r="ALC171" s="13"/>
      <c r="ALD171" s="13"/>
      <c r="ALE171" s="13"/>
      <c r="ALF171" s="13"/>
      <c r="ALG171" s="13"/>
      <c r="ALH171" s="13"/>
      <c r="ALI171" s="13"/>
      <c r="ALJ171" s="13"/>
      <c r="ALK171" s="13"/>
      <c r="ALL171" s="13"/>
      <c r="ALM171" s="13"/>
      <c r="ALN171" s="13"/>
      <c r="ALO171" s="13"/>
    </row>
    <row r="172" spans="1:1003" s="7" customFormat="1" ht="76.5" x14ac:dyDescent="0.2">
      <c r="A172" s="18" t="s">
        <v>338</v>
      </c>
      <c r="B172" s="22" t="s">
        <v>339</v>
      </c>
      <c r="C172" s="19">
        <v>306</v>
      </c>
      <c r="D172" s="19">
        <v>70</v>
      </c>
      <c r="E172" s="19">
        <v>376</v>
      </c>
      <c r="F172" s="19">
        <v>200</v>
      </c>
      <c r="G172" s="19">
        <v>0</v>
      </c>
      <c r="H172" s="19">
        <v>200</v>
      </c>
      <c r="I172" s="19">
        <v>200</v>
      </c>
      <c r="J172" s="19">
        <v>0</v>
      </c>
      <c r="K172" s="19">
        <v>200</v>
      </c>
      <c r="AKR172" s="13"/>
      <c r="AKS172" s="13"/>
      <c r="AKT172" s="13"/>
      <c r="AKU172" s="13"/>
      <c r="AKV172" s="13"/>
      <c r="AKW172" s="13"/>
      <c r="AKX172" s="13"/>
      <c r="AKY172" s="13"/>
      <c r="AKZ172" s="13"/>
      <c r="ALA172" s="13"/>
      <c r="ALB172" s="13"/>
      <c r="ALC172" s="13"/>
      <c r="ALD172" s="13"/>
      <c r="ALE172" s="13"/>
      <c r="ALF172" s="13"/>
      <c r="ALG172" s="13"/>
      <c r="ALH172" s="13"/>
      <c r="ALI172" s="13"/>
      <c r="ALJ172" s="13"/>
      <c r="ALK172" s="13"/>
      <c r="ALL172" s="13"/>
      <c r="ALM172" s="13"/>
      <c r="ALN172" s="13"/>
      <c r="ALO172" s="13"/>
    </row>
    <row r="173" spans="1:1003" s="7" customFormat="1" ht="63.75" x14ac:dyDescent="0.2">
      <c r="A173" s="18" t="s">
        <v>340</v>
      </c>
      <c r="B173" s="22" t="s">
        <v>341</v>
      </c>
      <c r="C173" s="19">
        <v>1671</v>
      </c>
      <c r="D173" s="19">
        <v>227.5</v>
      </c>
      <c r="E173" s="19">
        <v>1898.5</v>
      </c>
      <c r="F173" s="19">
        <v>1009</v>
      </c>
      <c r="G173" s="19">
        <v>0</v>
      </c>
      <c r="H173" s="19">
        <v>1009</v>
      </c>
      <c r="I173" s="19">
        <v>1009</v>
      </c>
      <c r="J173" s="19">
        <v>0</v>
      </c>
      <c r="K173" s="19">
        <v>1009</v>
      </c>
      <c r="AKR173" s="13"/>
      <c r="AKS173" s="13"/>
      <c r="AKT173" s="13"/>
      <c r="AKU173" s="13"/>
      <c r="AKV173" s="13"/>
      <c r="AKW173" s="13"/>
      <c r="AKX173" s="13"/>
      <c r="AKY173" s="13"/>
      <c r="AKZ173" s="13"/>
      <c r="ALA173" s="13"/>
      <c r="ALB173" s="13"/>
      <c r="ALC173" s="13"/>
      <c r="ALD173" s="13"/>
      <c r="ALE173" s="13"/>
      <c r="ALF173" s="13"/>
      <c r="ALG173" s="13"/>
      <c r="ALH173" s="13"/>
      <c r="ALI173" s="13"/>
      <c r="ALJ173" s="13"/>
      <c r="ALK173" s="13"/>
      <c r="ALL173" s="13"/>
      <c r="ALM173" s="13"/>
      <c r="ALN173" s="13"/>
      <c r="ALO173" s="13"/>
    </row>
    <row r="174" spans="1:1003" s="7" customFormat="1" ht="114.75" x14ac:dyDescent="0.2">
      <c r="A174" s="18" t="s">
        <v>342</v>
      </c>
      <c r="B174" s="22" t="s">
        <v>343</v>
      </c>
      <c r="C174" s="19">
        <v>140</v>
      </c>
      <c r="D174" s="19">
        <v>220.6</v>
      </c>
      <c r="E174" s="19">
        <v>360.6</v>
      </c>
      <c r="F174" s="19">
        <v>0</v>
      </c>
      <c r="G174" s="19">
        <v>0</v>
      </c>
      <c r="H174" s="19">
        <v>0</v>
      </c>
      <c r="I174" s="19">
        <v>0</v>
      </c>
      <c r="J174" s="19">
        <v>0</v>
      </c>
      <c r="K174" s="19">
        <v>0</v>
      </c>
      <c r="AKR174" s="13"/>
      <c r="AKS174" s="13"/>
      <c r="AKT174" s="13"/>
      <c r="AKU174" s="13"/>
      <c r="AKV174" s="13"/>
      <c r="AKW174" s="13"/>
      <c r="AKX174" s="13"/>
      <c r="AKY174" s="13"/>
      <c r="AKZ174" s="13"/>
      <c r="ALA174" s="13"/>
      <c r="ALB174" s="13"/>
      <c r="ALC174" s="13"/>
      <c r="ALD174" s="13"/>
      <c r="ALE174" s="13"/>
      <c r="ALF174" s="13"/>
      <c r="ALG174" s="13"/>
      <c r="ALH174" s="13"/>
      <c r="ALI174" s="13"/>
      <c r="ALJ174" s="13"/>
      <c r="ALK174" s="13"/>
      <c r="ALL174" s="13"/>
      <c r="ALM174" s="13"/>
      <c r="ALN174" s="13"/>
      <c r="ALO174" s="13"/>
    </row>
    <row r="175" spans="1:1003" s="7" customFormat="1" ht="51" x14ac:dyDescent="0.2">
      <c r="A175" s="18" t="s">
        <v>344</v>
      </c>
      <c r="B175" s="22" t="s">
        <v>345</v>
      </c>
      <c r="C175" s="19">
        <v>17152.3</v>
      </c>
      <c r="D175" s="19">
        <v>2873.4</v>
      </c>
      <c r="E175" s="19">
        <v>20025.7</v>
      </c>
      <c r="F175" s="19">
        <v>12320.2</v>
      </c>
      <c r="G175" s="19">
        <v>0</v>
      </c>
      <c r="H175" s="19">
        <v>12320.2</v>
      </c>
      <c r="I175" s="19">
        <v>12354.1</v>
      </c>
      <c r="J175" s="19">
        <v>0</v>
      </c>
      <c r="K175" s="19">
        <v>12354.1</v>
      </c>
      <c r="AKR175" s="13"/>
      <c r="AKS175" s="13"/>
      <c r="AKT175" s="13"/>
      <c r="AKU175" s="13"/>
      <c r="AKV175" s="13"/>
      <c r="AKW175" s="13"/>
      <c r="AKX175" s="13"/>
      <c r="AKY175" s="13"/>
      <c r="AKZ175" s="13"/>
      <c r="ALA175" s="13"/>
      <c r="ALB175" s="13"/>
      <c r="ALC175" s="13"/>
      <c r="ALD175" s="13"/>
      <c r="ALE175" s="13"/>
      <c r="ALF175" s="13"/>
      <c r="ALG175" s="13"/>
      <c r="ALH175" s="13"/>
      <c r="ALI175" s="13"/>
      <c r="ALJ175" s="13"/>
      <c r="ALK175" s="13"/>
      <c r="ALL175" s="13"/>
      <c r="ALM175" s="13"/>
      <c r="ALN175" s="13"/>
      <c r="ALO175" s="13"/>
    </row>
    <row r="176" spans="1:1003" s="7" customFormat="1" ht="25.5" x14ac:dyDescent="0.2">
      <c r="A176" s="18" t="s">
        <v>346</v>
      </c>
      <c r="B176" s="22" t="s">
        <v>347</v>
      </c>
      <c r="C176" s="19">
        <v>6459.2</v>
      </c>
      <c r="D176" s="19">
        <v>1762.4</v>
      </c>
      <c r="E176" s="19">
        <v>8221.6</v>
      </c>
      <c r="F176" s="19">
        <v>10597.6</v>
      </c>
      <c r="G176" s="19">
        <v>0</v>
      </c>
      <c r="H176" s="19">
        <v>10597.6</v>
      </c>
      <c r="I176" s="19">
        <v>10527</v>
      </c>
      <c r="J176" s="19">
        <v>0</v>
      </c>
      <c r="K176" s="19">
        <v>10527</v>
      </c>
      <c r="AKR176" s="13"/>
      <c r="AKS176" s="13"/>
      <c r="AKT176" s="13"/>
      <c r="AKU176" s="13"/>
      <c r="AKV176" s="13"/>
      <c r="AKW176" s="13"/>
      <c r="AKX176" s="13"/>
      <c r="AKY176" s="13"/>
      <c r="AKZ176" s="13"/>
      <c r="ALA176" s="13"/>
      <c r="ALB176" s="13"/>
      <c r="ALC176" s="13"/>
      <c r="ALD176" s="13"/>
      <c r="ALE176" s="13"/>
      <c r="ALF176" s="13"/>
      <c r="ALG176" s="13"/>
      <c r="ALH176" s="13"/>
      <c r="ALI176" s="13"/>
      <c r="ALJ176" s="13"/>
      <c r="ALK176" s="13"/>
      <c r="ALL176" s="13"/>
      <c r="ALM176" s="13"/>
      <c r="ALN176" s="13"/>
      <c r="ALO176" s="13"/>
    </row>
    <row r="177" spans="1:1003" s="7" customFormat="1" ht="51" x14ac:dyDescent="0.2">
      <c r="A177" s="18" t="s">
        <v>348</v>
      </c>
      <c r="B177" s="22" t="s">
        <v>349</v>
      </c>
      <c r="C177" s="19">
        <v>6459.2</v>
      </c>
      <c r="D177" s="19">
        <v>1762.4</v>
      </c>
      <c r="E177" s="19">
        <v>8221.6</v>
      </c>
      <c r="F177" s="19">
        <v>10597.6</v>
      </c>
      <c r="G177" s="19">
        <v>0</v>
      </c>
      <c r="H177" s="19">
        <v>10597.6</v>
      </c>
      <c r="I177" s="19">
        <v>10527</v>
      </c>
      <c r="J177" s="19">
        <v>0</v>
      </c>
      <c r="K177" s="19">
        <v>10527</v>
      </c>
      <c r="AKR177" s="13"/>
      <c r="AKS177" s="13"/>
      <c r="AKT177" s="13"/>
      <c r="AKU177" s="13"/>
      <c r="AKV177" s="13"/>
      <c r="AKW177" s="13"/>
      <c r="AKX177" s="13"/>
      <c r="AKY177" s="13"/>
      <c r="AKZ177" s="13"/>
      <c r="ALA177" s="13"/>
      <c r="ALB177" s="13"/>
      <c r="ALC177" s="13"/>
      <c r="ALD177" s="13"/>
      <c r="ALE177" s="13"/>
      <c r="ALF177" s="13"/>
      <c r="ALG177" s="13"/>
      <c r="ALH177" s="13"/>
      <c r="ALI177" s="13"/>
      <c r="ALJ177" s="13"/>
      <c r="ALK177" s="13"/>
      <c r="ALL177" s="13"/>
      <c r="ALM177" s="13"/>
      <c r="ALN177" s="13"/>
      <c r="ALO177" s="13"/>
    </row>
    <row r="178" spans="1:1003" s="7" customFormat="1" ht="38.25" x14ac:dyDescent="0.2">
      <c r="A178" s="18" t="s">
        <v>350</v>
      </c>
      <c r="B178" s="22" t="s">
        <v>351</v>
      </c>
      <c r="C178" s="19">
        <v>8051.7</v>
      </c>
      <c r="D178" s="19">
        <v>418.2</v>
      </c>
      <c r="E178" s="19">
        <v>8469.9</v>
      </c>
      <c r="F178" s="19">
        <v>651.79999999999995</v>
      </c>
      <c r="G178" s="19">
        <v>0</v>
      </c>
      <c r="H178" s="19">
        <v>651.79999999999995</v>
      </c>
      <c r="I178" s="19">
        <v>651.79999999999995</v>
      </c>
      <c r="J178" s="19">
        <v>0</v>
      </c>
      <c r="K178" s="19">
        <v>651.79999999999995</v>
      </c>
      <c r="AKR178" s="13"/>
      <c r="AKS178" s="13"/>
      <c r="AKT178" s="13"/>
      <c r="AKU178" s="13"/>
      <c r="AKV178" s="13"/>
      <c r="AKW178" s="13"/>
      <c r="AKX178" s="13"/>
      <c r="AKY178" s="13"/>
      <c r="AKZ178" s="13"/>
      <c r="ALA178" s="13"/>
      <c r="ALB178" s="13"/>
      <c r="ALC178" s="13"/>
      <c r="ALD178" s="13"/>
      <c r="ALE178" s="13"/>
      <c r="ALF178" s="13"/>
      <c r="ALG178" s="13"/>
      <c r="ALH178" s="13"/>
      <c r="ALI178" s="13"/>
      <c r="ALJ178" s="13"/>
      <c r="ALK178" s="13"/>
      <c r="ALL178" s="13"/>
      <c r="ALM178" s="13"/>
      <c r="ALN178" s="13"/>
      <c r="ALO178" s="13"/>
    </row>
    <row r="179" spans="1:1003" s="7" customFormat="1" ht="51" x14ac:dyDescent="0.2">
      <c r="A179" s="18" t="s">
        <v>352</v>
      </c>
      <c r="B179" s="22" t="s">
        <v>353</v>
      </c>
      <c r="C179" s="19">
        <v>8051.7</v>
      </c>
      <c r="D179" s="19">
        <v>418.2</v>
      </c>
      <c r="E179" s="19">
        <v>8469.9</v>
      </c>
      <c r="F179" s="19">
        <v>651.79999999999995</v>
      </c>
      <c r="G179" s="19">
        <v>0</v>
      </c>
      <c r="H179" s="19">
        <v>651.79999999999995</v>
      </c>
      <c r="I179" s="19">
        <v>651.79999999999995</v>
      </c>
      <c r="J179" s="19">
        <v>0</v>
      </c>
      <c r="K179" s="19">
        <v>651.79999999999995</v>
      </c>
      <c r="AKR179" s="13"/>
      <c r="AKS179" s="13"/>
      <c r="AKT179" s="13"/>
      <c r="AKU179" s="13"/>
      <c r="AKV179" s="13"/>
      <c r="AKW179" s="13"/>
      <c r="AKX179" s="13"/>
      <c r="AKY179" s="13"/>
      <c r="AKZ179" s="13"/>
      <c r="ALA179" s="13"/>
      <c r="ALB179" s="13"/>
      <c r="ALC179" s="13"/>
      <c r="ALD179" s="13"/>
      <c r="ALE179" s="13"/>
      <c r="ALF179" s="13"/>
      <c r="ALG179" s="13"/>
      <c r="ALH179" s="13"/>
      <c r="ALI179" s="13"/>
      <c r="ALJ179" s="13"/>
      <c r="ALK179" s="13"/>
      <c r="ALL179" s="13"/>
      <c r="ALM179" s="13"/>
      <c r="ALN179" s="13"/>
      <c r="ALO179" s="13"/>
    </row>
    <row r="180" spans="1:1003" s="7" customFormat="1" ht="38.25" x14ac:dyDescent="0.2">
      <c r="A180" s="18" t="s">
        <v>354</v>
      </c>
      <c r="B180" s="22" t="s">
        <v>355</v>
      </c>
      <c r="C180" s="19">
        <v>2.6</v>
      </c>
      <c r="D180" s="19">
        <v>1.9</v>
      </c>
      <c r="E180" s="19">
        <v>4.5</v>
      </c>
      <c r="F180" s="19">
        <v>105.6</v>
      </c>
      <c r="G180" s="19">
        <v>0</v>
      </c>
      <c r="H180" s="19">
        <v>105.6</v>
      </c>
      <c r="I180" s="19">
        <v>105.6</v>
      </c>
      <c r="J180" s="19">
        <v>0</v>
      </c>
      <c r="K180" s="19">
        <v>105.6</v>
      </c>
      <c r="AKR180" s="13"/>
      <c r="AKS180" s="13"/>
      <c r="AKT180" s="13"/>
      <c r="AKU180" s="13"/>
      <c r="AKV180" s="13"/>
      <c r="AKW180" s="13"/>
      <c r="AKX180" s="13"/>
      <c r="AKY180" s="13"/>
      <c r="AKZ180" s="13"/>
      <c r="ALA180" s="13"/>
      <c r="ALB180" s="13"/>
      <c r="ALC180" s="13"/>
      <c r="ALD180" s="13"/>
      <c r="ALE180" s="13"/>
      <c r="ALF180" s="13"/>
      <c r="ALG180" s="13"/>
      <c r="ALH180" s="13"/>
      <c r="ALI180" s="13"/>
      <c r="ALJ180" s="13"/>
      <c r="ALK180" s="13"/>
      <c r="ALL180" s="13"/>
      <c r="ALM180" s="13"/>
      <c r="ALN180" s="13"/>
      <c r="ALO180" s="13"/>
    </row>
    <row r="181" spans="1:1003" s="7" customFormat="1" ht="38.25" x14ac:dyDescent="0.2">
      <c r="A181" s="18" t="s">
        <v>356</v>
      </c>
      <c r="B181" s="22" t="s">
        <v>357</v>
      </c>
      <c r="C181" s="19">
        <v>2.6</v>
      </c>
      <c r="D181" s="19">
        <v>1.9</v>
      </c>
      <c r="E181" s="19">
        <v>4.5</v>
      </c>
      <c r="F181" s="19">
        <v>105.6</v>
      </c>
      <c r="G181" s="19">
        <v>0</v>
      </c>
      <c r="H181" s="19">
        <v>105.6</v>
      </c>
      <c r="I181" s="19">
        <v>105.6</v>
      </c>
      <c r="J181" s="19">
        <v>0</v>
      </c>
      <c r="K181" s="19">
        <v>105.6</v>
      </c>
      <c r="AKR181" s="13"/>
      <c r="AKS181" s="13"/>
      <c r="AKT181" s="13"/>
      <c r="AKU181" s="13"/>
      <c r="AKV181" s="13"/>
      <c r="AKW181" s="13"/>
      <c r="AKX181" s="13"/>
      <c r="AKY181" s="13"/>
      <c r="AKZ181" s="13"/>
      <c r="ALA181" s="13"/>
      <c r="ALB181" s="13"/>
      <c r="ALC181" s="13"/>
      <c r="ALD181" s="13"/>
      <c r="ALE181" s="13"/>
      <c r="ALF181" s="13"/>
      <c r="ALG181" s="13"/>
      <c r="ALH181" s="13"/>
      <c r="ALI181" s="13"/>
      <c r="ALJ181" s="13"/>
      <c r="ALK181" s="13"/>
      <c r="ALL181" s="13"/>
      <c r="ALM181" s="13"/>
      <c r="ALN181" s="13"/>
      <c r="ALO181" s="13"/>
    </row>
    <row r="182" spans="1:1003" s="7" customFormat="1" ht="51" x14ac:dyDescent="0.2">
      <c r="A182" s="18" t="s">
        <v>358</v>
      </c>
      <c r="B182" s="22" t="s">
        <v>359</v>
      </c>
      <c r="C182" s="19">
        <v>2638.8</v>
      </c>
      <c r="D182" s="19">
        <v>690.9</v>
      </c>
      <c r="E182" s="19">
        <v>3329.7</v>
      </c>
      <c r="F182" s="19">
        <v>965.2</v>
      </c>
      <c r="G182" s="19">
        <v>0</v>
      </c>
      <c r="H182" s="19">
        <v>965.2</v>
      </c>
      <c r="I182" s="19">
        <v>1069.7</v>
      </c>
      <c r="J182" s="19">
        <v>0</v>
      </c>
      <c r="K182" s="19">
        <v>1069.7</v>
      </c>
      <c r="AKR182" s="13"/>
      <c r="AKS182" s="13"/>
      <c r="AKT182" s="13"/>
      <c r="AKU182" s="13"/>
      <c r="AKV182" s="13"/>
      <c r="AKW182" s="13"/>
      <c r="AKX182" s="13"/>
      <c r="AKY182" s="13"/>
      <c r="AKZ182" s="13"/>
      <c r="ALA182" s="13"/>
      <c r="ALB182" s="13"/>
      <c r="ALC182" s="13"/>
      <c r="ALD182" s="13"/>
      <c r="ALE182" s="13"/>
      <c r="ALF182" s="13"/>
      <c r="ALG182" s="13"/>
      <c r="ALH182" s="13"/>
      <c r="ALI182" s="13"/>
      <c r="ALJ182" s="13"/>
      <c r="ALK182" s="13"/>
      <c r="ALL182" s="13"/>
      <c r="ALM182" s="13"/>
      <c r="ALN182" s="13"/>
      <c r="ALO182" s="13"/>
    </row>
    <row r="183" spans="1:1003" s="7" customFormat="1" ht="38.25" x14ac:dyDescent="0.2">
      <c r="A183" s="18" t="s">
        <v>360</v>
      </c>
      <c r="B183" s="22" t="s">
        <v>361</v>
      </c>
      <c r="C183" s="19">
        <v>2638.8</v>
      </c>
      <c r="D183" s="19">
        <v>690.9</v>
      </c>
      <c r="E183" s="19">
        <v>3329.7</v>
      </c>
      <c r="F183" s="19">
        <v>965.2</v>
      </c>
      <c r="G183" s="19">
        <v>0</v>
      </c>
      <c r="H183" s="19">
        <v>965.2</v>
      </c>
      <c r="I183" s="19">
        <v>1069.7</v>
      </c>
      <c r="J183" s="19">
        <v>0</v>
      </c>
      <c r="K183" s="19">
        <v>1069.7</v>
      </c>
      <c r="AKR183" s="13"/>
      <c r="AKS183" s="13"/>
      <c r="AKT183" s="13"/>
      <c r="AKU183" s="13"/>
      <c r="AKV183" s="13"/>
      <c r="AKW183" s="13"/>
      <c r="AKX183" s="13"/>
      <c r="AKY183" s="13"/>
      <c r="AKZ183" s="13"/>
      <c r="ALA183" s="13"/>
      <c r="ALB183" s="13"/>
      <c r="ALC183" s="13"/>
      <c r="ALD183" s="13"/>
      <c r="ALE183" s="13"/>
      <c r="ALF183" s="13"/>
      <c r="ALG183" s="13"/>
      <c r="ALH183" s="13"/>
      <c r="ALI183" s="13"/>
      <c r="ALJ183" s="13"/>
      <c r="ALK183" s="13"/>
      <c r="ALL183" s="13"/>
      <c r="ALM183" s="13"/>
      <c r="ALN183" s="13"/>
      <c r="ALO183" s="13"/>
    </row>
    <row r="184" spans="1:1003" s="7" customFormat="1" x14ac:dyDescent="0.2">
      <c r="A184" s="18" t="s">
        <v>362</v>
      </c>
      <c r="B184" s="22" t="s">
        <v>363</v>
      </c>
      <c r="C184" s="19">
        <v>104826</v>
      </c>
      <c r="D184" s="19">
        <v>-89427.199999999997</v>
      </c>
      <c r="E184" s="19">
        <v>15398.8</v>
      </c>
      <c r="F184" s="19">
        <v>103439.9</v>
      </c>
      <c r="G184" s="19">
        <v>0</v>
      </c>
      <c r="H184" s="19">
        <v>103439.9</v>
      </c>
      <c r="I184" s="19">
        <v>103447.3</v>
      </c>
      <c r="J184" s="19">
        <v>0</v>
      </c>
      <c r="K184" s="19">
        <v>103447.3</v>
      </c>
      <c r="AKR184" s="13"/>
      <c r="AKS184" s="13"/>
      <c r="AKT184" s="13"/>
      <c r="AKU184" s="13"/>
      <c r="AKV184" s="13"/>
      <c r="AKW184" s="13"/>
      <c r="AKX184" s="13"/>
      <c r="AKY184" s="13"/>
      <c r="AKZ184" s="13"/>
      <c r="ALA184" s="13"/>
      <c r="ALB184" s="13"/>
      <c r="ALC184" s="13"/>
      <c r="ALD184" s="13"/>
      <c r="ALE184" s="13"/>
      <c r="ALF184" s="13"/>
      <c r="ALG184" s="13"/>
      <c r="ALH184" s="13"/>
      <c r="ALI184" s="13"/>
      <c r="ALJ184" s="13"/>
      <c r="ALK184" s="13"/>
      <c r="ALL184" s="13"/>
      <c r="ALM184" s="13"/>
      <c r="ALN184" s="13"/>
      <c r="ALO184" s="13"/>
    </row>
    <row r="185" spans="1:1003" s="7" customFormat="1" ht="51" x14ac:dyDescent="0.2">
      <c r="A185" s="18" t="s">
        <v>364</v>
      </c>
      <c r="B185" s="22" t="s">
        <v>365</v>
      </c>
      <c r="C185" s="19">
        <v>1374.6</v>
      </c>
      <c r="D185" s="19">
        <v>-145.30000000000001</v>
      </c>
      <c r="E185" s="19">
        <v>1229.3</v>
      </c>
      <c r="F185" s="19">
        <v>441</v>
      </c>
      <c r="G185" s="19">
        <v>0</v>
      </c>
      <c r="H185" s="19">
        <v>441</v>
      </c>
      <c r="I185" s="19">
        <v>448.4</v>
      </c>
      <c r="J185" s="19">
        <v>0</v>
      </c>
      <c r="K185" s="19">
        <v>448.4</v>
      </c>
      <c r="AKR185" s="13"/>
      <c r="AKS185" s="13"/>
      <c r="AKT185" s="13"/>
      <c r="AKU185" s="13"/>
      <c r="AKV185" s="13"/>
      <c r="AKW185" s="13"/>
      <c r="AKX185" s="13"/>
      <c r="AKY185" s="13"/>
      <c r="AKZ185" s="13"/>
      <c r="ALA185" s="13"/>
      <c r="ALB185" s="13"/>
      <c r="ALC185" s="13"/>
      <c r="ALD185" s="13"/>
      <c r="ALE185" s="13"/>
      <c r="ALF185" s="13"/>
      <c r="ALG185" s="13"/>
      <c r="ALH185" s="13"/>
      <c r="ALI185" s="13"/>
      <c r="ALJ185" s="13"/>
      <c r="ALK185" s="13"/>
      <c r="ALL185" s="13"/>
      <c r="ALM185" s="13"/>
      <c r="ALN185" s="13"/>
      <c r="ALO185" s="13"/>
    </row>
    <row r="186" spans="1:1003" s="7" customFormat="1" ht="25.5" x14ac:dyDescent="0.2">
      <c r="A186" s="18" t="s">
        <v>366</v>
      </c>
      <c r="B186" s="22" t="s">
        <v>367</v>
      </c>
      <c r="C186" s="19">
        <v>1155.2</v>
      </c>
      <c r="D186" s="19">
        <v>-16</v>
      </c>
      <c r="E186" s="19">
        <v>1139.2</v>
      </c>
      <c r="F186" s="19">
        <v>28.1</v>
      </c>
      <c r="G186" s="19">
        <v>0</v>
      </c>
      <c r="H186" s="19">
        <v>28.1</v>
      </c>
      <c r="I186" s="19">
        <v>35.5</v>
      </c>
      <c r="J186" s="19">
        <v>0</v>
      </c>
      <c r="K186" s="19">
        <v>35.5</v>
      </c>
      <c r="AKR186" s="13"/>
      <c r="AKS186" s="13"/>
      <c r="AKT186" s="13"/>
      <c r="AKU186" s="13"/>
      <c r="AKV186" s="13"/>
      <c r="AKW186" s="13"/>
      <c r="AKX186" s="13"/>
      <c r="AKY186" s="13"/>
      <c r="AKZ186" s="13"/>
      <c r="ALA186" s="13"/>
      <c r="ALB186" s="13"/>
      <c r="ALC186" s="13"/>
      <c r="ALD186" s="13"/>
      <c r="ALE186" s="13"/>
      <c r="ALF186" s="13"/>
      <c r="ALG186" s="13"/>
      <c r="ALH186" s="13"/>
      <c r="ALI186" s="13"/>
      <c r="ALJ186" s="13"/>
      <c r="ALK186" s="13"/>
      <c r="ALL186" s="13"/>
      <c r="ALM186" s="13"/>
      <c r="ALN186" s="13"/>
      <c r="ALO186" s="13"/>
    </row>
    <row r="187" spans="1:1003" s="7" customFormat="1" ht="38.25" x14ac:dyDescent="0.2">
      <c r="A187" s="18" t="s">
        <v>368</v>
      </c>
      <c r="B187" s="22" t="s">
        <v>369</v>
      </c>
      <c r="C187" s="19">
        <v>219.4</v>
      </c>
      <c r="D187" s="19">
        <v>-129.30000000000001</v>
      </c>
      <c r="E187" s="19">
        <v>90.1</v>
      </c>
      <c r="F187" s="19">
        <v>412.9</v>
      </c>
      <c r="G187" s="19">
        <v>0</v>
      </c>
      <c r="H187" s="19">
        <v>412.9</v>
      </c>
      <c r="I187" s="19">
        <v>412.9</v>
      </c>
      <c r="J187" s="19">
        <v>0</v>
      </c>
      <c r="K187" s="19">
        <v>412.9</v>
      </c>
      <c r="AKR187" s="13"/>
      <c r="AKS187" s="13"/>
      <c r="AKT187" s="13"/>
      <c r="AKU187" s="13"/>
      <c r="AKV187" s="13"/>
      <c r="AKW187" s="13"/>
      <c r="AKX187" s="13"/>
      <c r="AKY187" s="13"/>
      <c r="AKZ187" s="13"/>
      <c r="ALA187" s="13"/>
      <c r="ALB187" s="13"/>
      <c r="ALC187" s="13"/>
      <c r="ALD187" s="13"/>
      <c r="ALE187" s="13"/>
      <c r="ALF187" s="13"/>
      <c r="ALG187" s="13"/>
      <c r="ALH187" s="13"/>
      <c r="ALI187" s="13"/>
      <c r="ALJ187" s="13"/>
      <c r="ALK187" s="13"/>
      <c r="ALL187" s="13"/>
      <c r="ALM187" s="13"/>
      <c r="ALN187" s="13"/>
      <c r="ALO187" s="13"/>
    </row>
    <row r="188" spans="1:1003" s="7" customFormat="1" ht="25.5" x14ac:dyDescent="0.2">
      <c r="A188" s="18" t="s">
        <v>370</v>
      </c>
      <c r="B188" s="22" t="s">
        <v>371</v>
      </c>
      <c r="C188" s="19">
        <v>0</v>
      </c>
      <c r="D188" s="19">
        <v>0</v>
      </c>
      <c r="E188" s="19">
        <v>0</v>
      </c>
      <c r="F188" s="19">
        <v>2982.4</v>
      </c>
      <c r="G188" s="19">
        <v>0</v>
      </c>
      <c r="H188" s="19">
        <v>2982.4</v>
      </c>
      <c r="I188" s="19">
        <v>2982.4</v>
      </c>
      <c r="J188" s="19">
        <v>0</v>
      </c>
      <c r="K188" s="19">
        <v>2982.4</v>
      </c>
      <c r="AKR188" s="13"/>
      <c r="AKS188" s="13"/>
      <c r="AKT188" s="13"/>
      <c r="AKU188" s="13"/>
      <c r="AKV188" s="13"/>
      <c r="AKW188" s="13"/>
      <c r="AKX188" s="13"/>
      <c r="AKY188" s="13"/>
      <c r="AKZ188" s="13"/>
      <c r="ALA188" s="13"/>
      <c r="ALB188" s="13"/>
      <c r="ALC188" s="13"/>
      <c r="ALD188" s="13"/>
      <c r="ALE188" s="13"/>
      <c r="ALF188" s="13"/>
      <c r="ALG188" s="13"/>
      <c r="ALH188" s="13"/>
      <c r="ALI188" s="13"/>
      <c r="ALJ188" s="13"/>
      <c r="ALK188" s="13"/>
      <c r="ALL188" s="13"/>
      <c r="ALM188" s="13"/>
      <c r="ALN188" s="13"/>
      <c r="ALO188" s="13"/>
    </row>
    <row r="189" spans="1:1003" s="7" customFormat="1" ht="89.25" x14ac:dyDescent="0.2">
      <c r="A189" s="18" t="s">
        <v>372</v>
      </c>
      <c r="B189" s="22" t="s">
        <v>373</v>
      </c>
      <c r="C189" s="19">
        <v>0</v>
      </c>
      <c r="D189" s="19">
        <v>0</v>
      </c>
      <c r="E189" s="19">
        <v>0</v>
      </c>
      <c r="F189" s="19">
        <v>2982.4</v>
      </c>
      <c r="G189" s="19">
        <v>0</v>
      </c>
      <c r="H189" s="19">
        <v>2982.4</v>
      </c>
      <c r="I189" s="19">
        <v>2982.4</v>
      </c>
      <c r="J189" s="19">
        <v>0</v>
      </c>
      <c r="K189" s="19">
        <v>2982.4</v>
      </c>
      <c r="AKR189" s="13"/>
      <c r="AKS189" s="13"/>
      <c r="AKT189" s="13"/>
      <c r="AKU189" s="13"/>
      <c r="AKV189" s="13"/>
      <c r="AKW189" s="13"/>
      <c r="AKX189" s="13"/>
      <c r="AKY189" s="13"/>
      <c r="AKZ189" s="13"/>
      <c r="ALA189" s="13"/>
      <c r="ALB189" s="13"/>
      <c r="ALC189" s="13"/>
      <c r="ALD189" s="13"/>
      <c r="ALE189" s="13"/>
      <c r="ALF189" s="13"/>
      <c r="ALG189" s="13"/>
      <c r="ALH189" s="13"/>
      <c r="ALI189" s="13"/>
      <c r="ALJ189" s="13"/>
      <c r="ALK189" s="13"/>
      <c r="ALL189" s="13"/>
      <c r="ALM189" s="13"/>
      <c r="ALN189" s="13"/>
      <c r="ALO189" s="13"/>
    </row>
    <row r="190" spans="1:1003" s="7" customFormat="1" ht="25.5" x14ac:dyDescent="0.2">
      <c r="A190" s="18" t="s">
        <v>374</v>
      </c>
      <c r="B190" s="22" t="s">
        <v>375</v>
      </c>
      <c r="C190" s="19">
        <v>916.6</v>
      </c>
      <c r="D190" s="19">
        <v>150</v>
      </c>
      <c r="E190" s="19">
        <v>1066.5999999999999</v>
      </c>
      <c r="F190" s="19">
        <v>0</v>
      </c>
      <c r="G190" s="19">
        <v>0</v>
      </c>
      <c r="H190" s="19">
        <v>0</v>
      </c>
      <c r="I190" s="19">
        <v>0</v>
      </c>
      <c r="J190" s="19">
        <v>0</v>
      </c>
      <c r="K190" s="19">
        <v>0</v>
      </c>
      <c r="AKR190" s="13"/>
      <c r="AKS190" s="13"/>
      <c r="AKT190" s="13"/>
      <c r="AKU190" s="13"/>
      <c r="AKV190" s="13"/>
      <c r="AKW190" s="13"/>
      <c r="AKX190" s="13"/>
      <c r="AKY190" s="13"/>
      <c r="AKZ190" s="13"/>
      <c r="ALA190" s="13"/>
      <c r="ALB190" s="13"/>
      <c r="ALC190" s="13"/>
      <c r="ALD190" s="13"/>
      <c r="ALE190" s="13"/>
      <c r="ALF190" s="13"/>
      <c r="ALG190" s="13"/>
      <c r="ALH190" s="13"/>
      <c r="ALI190" s="13"/>
      <c r="ALJ190" s="13"/>
      <c r="ALK190" s="13"/>
      <c r="ALL190" s="13"/>
      <c r="ALM190" s="13"/>
      <c r="ALN190" s="13"/>
      <c r="ALO190" s="13"/>
    </row>
    <row r="191" spans="1:1003" s="7" customFormat="1" ht="25.5" x14ac:dyDescent="0.2">
      <c r="A191" s="18" t="s">
        <v>376</v>
      </c>
      <c r="B191" s="22" t="s">
        <v>377</v>
      </c>
      <c r="C191" s="19">
        <v>916.6</v>
      </c>
      <c r="D191" s="19">
        <v>150</v>
      </c>
      <c r="E191" s="19">
        <v>1066.5999999999999</v>
      </c>
      <c r="F191" s="19">
        <v>0</v>
      </c>
      <c r="G191" s="19">
        <v>0</v>
      </c>
      <c r="H191" s="19">
        <v>0</v>
      </c>
      <c r="I191" s="19">
        <v>0</v>
      </c>
      <c r="J191" s="19">
        <v>0</v>
      </c>
      <c r="K191" s="19">
        <v>0</v>
      </c>
      <c r="AKR191" s="13"/>
      <c r="AKS191" s="13"/>
      <c r="AKT191" s="13"/>
      <c r="AKU191" s="13"/>
      <c r="AKV191" s="13"/>
      <c r="AKW191" s="13"/>
      <c r="AKX191" s="13"/>
      <c r="AKY191" s="13"/>
      <c r="AKZ191" s="13"/>
      <c r="ALA191" s="13"/>
      <c r="ALB191" s="13"/>
      <c r="ALC191" s="13"/>
      <c r="ALD191" s="13"/>
      <c r="ALE191" s="13"/>
      <c r="ALF191" s="13"/>
      <c r="ALG191" s="13"/>
      <c r="ALH191" s="13"/>
      <c r="ALI191" s="13"/>
      <c r="ALJ191" s="13"/>
      <c r="ALK191" s="13"/>
      <c r="ALL191" s="13"/>
      <c r="ALM191" s="13"/>
      <c r="ALN191" s="13"/>
      <c r="ALO191" s="13"/>
    </row>
    <row r="192" spans="1:1003" s="7" customFormat="1" ht="38.25" x14ac:dyDescent="0.2">
      <c r="A192" s="18" t="s">
        <v>378</v>
      </c>
      <c r="B192" s="22" t="s">
        <v>379</v>
      </c>
      <c r="C192" s="19">
        <v>102534.8</v>
      </c>
      <c r="D192" s="19">
        <v>-89431.9</v>
      </c>
      <c r="E192" s="19">
        <v>13102.9</v>
      </c>
      <c r="F192" s="19">
        <v>100016.5</v>
      </c>
      <c r="G192" s="19">
        <v>0</v>
      </c>
      <c r="H192" s="19">
        <v>100016.5</v>
      </c>
      <c r="I192" s="19">
        <v>100016.5</v>
      </c>
      <c r="J192" s="19">
        <v>0</v>
      </c>
      <c r="K192" s="19">
        <v>100016.5</v>
      </c>
      <c r="AKR192" s="13"/>
      <c r="AKS192" s="13"/>
      <c r="AKT192" s="13"/>
      <c r="AKU192" s="13"/>
      <c r="AKV192" s="13"/>
      <c r="AKW192" s="13"/>
      <c r="AKX192" s="13"/>
      <c r="AKY192" s="13"/>
      <c r="AKZ192" s="13"/>
      <c r="ALA192" s="13"/>
      <c r="ALB192" s="13"/>
      <c r="ALC192" s="13"/>
      <c r="ALD192" s="13"/>
      <c r="ALE192" s="13"/>
      <c r="ALF192" s="13"/>
      <c r="ALG192" s="13"/>
      <c r="ALH192" s="13"/>
      <c r="ALI192" s="13"/>
      <c r="ALJ192" s="13"/>
      <c r="ALK192" s="13"/>
      <c r="ALL192" s="13"/>
      <c r="ALM192" s="13"/>
      <c r="ALN192" s="13"/>
      <c r="ALO192" s="13"/>
    </row>
    <row r="193" spans="1:1003" s="7" customFormat="1" ht="38.25" x14ac:dyDescent="0.2">
      <c r="A193" s="18" t="s">
        <v>380</v>
      </c>
      <c r="B193" s="22" t="s">
        <v>381</v>
      </c>
      <c r="C193" s="19">
        <v>102430.3</v>
      </c>
      <c r="D193" s="19">
        <v>-89412.2</v>
      </c>
      <c r="E193" s="19">
        <v>13018.1</v>
      </c>
      <c r="F193" s="19">
        <v>100016.5</v>
      </c>
      <c r="G193" s="19">
        <v>0</v>
      </c>
      <c r="H193" s="19">
        <v>100016.5</v>
      </c>
      <c r="I193" s="19">
        <v>100016.5</v>
      </c>
      <c r="J193" s="19">
        <v>0</v>
      </c>
      <c r="K193" s="19">
        <v>100016.5</v>
      </c>
      <c r="AKR193" s="13"/>
      <c r="AKS193" s="13"/>
      <c r="AKT193" s="13"/>
      <c r="AKU193" s="13"/>
      <c r="AKV193" s="13"/>
      <c r="AKW193" s="13"/>
      <c r="AKX193" s="13"/>
      <c r="AKY193" s="13"/>
      <c r="AKZ193" s="13"/>
      <c r="ALA193" s="13"/>
      <c r="ALB193" s="13"/>
      <c r="ALC193" s="13"/>
      <c r="ALD193" s="13"/>
      <c r="ALE193" s="13"/>
      <c r="ALF193" s="13"/>
      <c r="ALG193" s="13"/>
      <c r="ALH193" s="13"/>
      <c r="ALI193" s="13"/>
      <c r="ALJ193" s="13"/>
      <c r="ALK193" s="13"/>
      <c r="ALL193" s="13"/>
      <c r="ALM193" s="13"/>
      <c r="ALN193" s="13"/>
      <c r="ALO193" s="13"/>
    </row>
    <row r="194" spans="1:1003" s="7" customFormat="1" ht="38.25" x14ac:dyDescent="0.2">
      <c r="A194" s="18" t="s">
        <v>382</v>
      </c>
      <c r="B194" s="22" t="s">
        <v>383</v>
      </c>
      <c r="C194" s="19">
        <v>104.5</v>
      </c>
      <c r="D194" s="19">
        <v>-19.7</v>
      </c>
      <c r="E194" s="19">
        <v>84.8</v>
      </c>
      <c r="F194" s="19">
        <v>0</v>
      </c>
      <c r="G194" s="19">
        <v>0</v>
      </c>
      <c r="H194" s="19">
        <v>0</v>
      </c>
      <c r="I194" s="19">
        <v>0</v>
      </c>
      <c r="J194" s="19">
        <v>0</v>
      </c>
      <c r="K194" s="19">
        <v>0</v>
      </c>
      <c r="AKR194" s="13"/>
      <c r="AKS194" s="13"/>
      <c r="AKT194" s="13"/>
      <c r="AKU194" s="13"/>
      <c r="AKV194" s="13"/>
      <c r="AKW194" s="13"/>
      <c r="AKX194" s="13"/>
      <c r="AKY194" s="13"/>
      <c r="AKZ194" s="13"/>
      <c r="ALA194" s="13"/>
      <c r="ALB194" s="13"/>
      <c r="ALC194" s="13"/>
      <c r="ALD194" s="13"/>
      <c r="ALE194" s="13"/>
      <c r="ALF194" s="13"/>
      <c r="ALG194" s="13"/>
      <c r="ALH194" s="13"/>
      <c r="ALI194" s="13"/>
      <c r="ALJ194" s="13"/>
      <c r="ALK194" s="13"/>
      <c r="ALL194" s="13"/>
      <c r="ALM194" s="13"/>
      <c r="ALN194" s="13"/>
      <c r="ALO194" s="13"/>
    </row>
    <row r="195" spans="1:1003" s="7" customFormat="1" x14ac:dyDescent="0.2">
      <c r="A195" s="18" t="s">
        <v>384</v>
      </c>
      <c r="B195" s="22" t="s">
        <v>385</v>
      </c>
      <c r="C195" s="19">
        <v>1002771.9</v>
      </c>
      <c r="D195" s="19">
        <v>-392771.9</v>
      </c>
      <c r="E195" s="19">
        <v>610000</v>
      </c>
      <c r="F195" s="19">
        <v>1042882.8</v>
      </c>
      <c r="G195" s="19">
        <v>0</v>
      </c>
      <c r="H195" s="19">
        <v>1042882.8</v>
      </c>
      <c r="I195" s="19">
        <v>1084598.1000000001</v>
      </c>
      <c r="J195" s="19">
        <v>0</v>
      </c>
      <c r="K195" s="19">
        <v>1084598.1000000001</v>
      </c>
      <c r="AKR195" s="13"/>
      <c r="AKS195" s="13"/>
      <c r="AKT195" s="13"/>
      <c r="AKU195" s="13"/>
      <c r="AKV195" s="13"/>
      <c r="AKW195" s="13"/>
      <c r="AKX195" s="13"/>
      <c r="AKY195" s="13"/>
      <c r="AKZ195" s="13"/>
      <c r="ALA195" s="13"/>
      <c r="ALB195" s="13"/>
      <c r="ALC195" s="13"/>
      <c r="ALD195" s="13"/>
      <c r="ALE195" s="13"/>
      <c r="ALF195" s="13"/>
      <c r="ALG195" s="13"/>
      <c r="ALH195" s="13"/>
      <c r="ALI195" s="13"/>
      <c r="ALJ195" s="13"/>
      <c r="ALK195" s="13"/>
      <c r="ALL195" s="13"/>
      <c r="ALM195" s="13"/>
      <c r="ALN195" s="13"/>
      <c r="ALO195" s="13"/>
    </row>
    <row r="196" spans="1:1003" s="7" customFormat="1" x14ac:dyDescent="0.2">
      <c r="A196" s="18" t="s">
        <v>386</v>
      </c>
      <c r="B196" s="22" t="s">
        <v>387</v>
      </c>
      <c r="C196" s="19">
        <v>1002771.9</v>
      </c>
      <c r="D196" s="19">
        <v>-392771.9</v>
      </c>
      <c r="E196" s="19">
        <v>610000</v>
      </c>
      <c r="F196" s="19">
        <v>1042882.8</v>
      </c>
      <c r="G196" s="19">
        <v>0</v>
      </c>
      <c r="H196" s="19">
        <v>1042882.8</v>
      </c>
      <c r="I196" s="19">
        <v>1084598.1000000001</v>
      </c>
      <c r="J196" s="19">
        <v>0</v>
      </c>
      <c r="K196" s="19">
        <v>1084598.1000000001</v>
      </c>
      <c r="AKR196" s="13"/>
      <c r="AKS196" s="13"/>
      <c r="AKT196" s="13"/>
      <c r="AKU196" s="13"/>
      <c r="AKV196" s="13"/>
      <c r="AKW196" s="13"/>
      <c r="AKX196" s="13"/>
      <c r="AKY196" s="13"/>
      <c r="AKZ196" s="13"/>
      <c r="ALA196" s="13"/>
      <c r="ALB196" s="13"/>
      <c r="ALC196" s="13"/>
      <c r="ALD196" s="13"/>
      <c r="ALE196" s="13"/>
      <c r="ALF196" s="13"/>
      <c r="ALG196" s="13"/>
      <c r="ALH196" s="13"/>
      <c r="ALI196" s="13"/>
      <c r="ALJ196" s="13"/>
      <c r="ALK196" s="13"/>
      <c r="ALL196" s="13"/>
      <c r="ALM196" s="13"/>
      <c r="ALN196" s="13"/>
      <c r="ALO196" s="13"/>
    </row>
    <row r="197" spans="1:1003" s="7" customFormat="1" ht="38.25" x14ac:dyDescent="0.2">
      <c r="A197" s="18" t="s">
        <v>388</v>
      </c>
      <c r="B197" s="22" t="s">
        <v>389</v>
      </c>
      <c r="C197" s="19">
        <v>1002771.9</v>
      </c>
      <c r="D197" s="19">
        <v>-392771.9</v>
      </c>
      <c r="E197" s="19">
        <v>610000</v>
      </c>
      <c r="F197" s="19">
        <v>1042882.8</v>
      </c>
      <c r="G197" s="19">
        <v>0</v>
      </c>
      <c r="H197" s="19">
        <v>1042882.8</v>
      </c>
      <c r="I197" s="19">
        <v>1084598.1000000001</v>
      </c>
      <c r="J197" s="19">
        <v>0</v>
      </c>
      <c r="K197" s="19">
        <v>1084598.1000000001</v>
      </c>
      <c r="AKR197" s="13"/>
      <c r="AKS197" s="13"/>
      <c r="AKT197" s="13"/>
      <c r="AKU197" s="13"/>
      <c r="AKV197" s="13"/>
      <c r="AKW197" s="13"/>
      <c r="AKX197" s="13"/>
      <c r="AKY197" s="13"/>
      <c r="AKZ197" s="13"/>
      <c r="ALA197" s="13"/>
      <c r="ALB197" s="13"/>
      <c r="ALC197" s="13"/>
      <c r="ALD197" s="13"/>
      <c r="ALE197" s="13"/>
      <c r="ALF197" s="13"/>
      <c r="ALG197" s="13"/>
      <c r="ALH197" s="13"/>
      <c r="ALI197" s="13"/>
      <c r="ALJ197" s="13"/>
      <c r="ALK197" s="13"/>
      <c r="ALL197" s="13"/>
      <c r="ALM197" s="13"/>
      <c r="ALN197" s="13"/>
      <c r="ALO197" s="13"/>
    </row>
    <row r="198" spans="1:1003" s="7" customFormat="1" x14ac:dyDescent="0.2">
      <c r="A198" s="18" t="s">
        <v>390</v>
      </c>
      <c r="B198" s="22" t="s">
        <v>391</v>
      </c>
      <c r="C198" s="19">
        <v>61657.4</v>
      </c>
      <c r="D198" s="19">
        <v>38906.5</v>
      </c>
      <c r="E198" s="19">
        <v>100563.9</v>
      </c>
      <c r="F198" s="19">
        <v>7.2</v>
      </c>
      <c r="G198" s="19">
        <v>0</v>
      </c>
      <c r="H198" s="19">
        <v>7.2</v>
      </c>
      <c r="I198" s="19">
        <v>7.2</v>
      </c>
      <c r="J198" s="19">
        <v>0</v>
      </c>
      <c r="K198" s="19">
        <v>7.2</v>
      </c>
      <c r="AKR198" s="13"/>
      <c r="AKS198" s="13"/>
      <c r="AKT198" s="13"/>
      <c r="AKU198" s="13"/>
      <c r="AKV198" s="13"/>
      <c r="AKW198" s="13"/>
      <c r="AKX198" s="13"/>
      <c r="AKY198" s="13"/>
      <c r="AKZ198" s="13"/>
      <c r="ALA198" s="13"/>
      <c r="ALB198" s="13"/>
      <c r="ALC198" s="13"/>
      <c r="ALD198" s="13"/>
      <c r="ALE198" s="13"/>
      <c r="ALF198" s="13"/>
      <c r="ALG198" s="13"/>
      <c r="ALH198" s="13"/>
      <c r="ALI198" s="13"/>
      <c r="ALJ198" s="13"/>
      <c r="ALK198" s="13"/>
      <c r="ALL198" s="13"/>
      <c r="ALM198" s="13"/>
      <c r="ALN198" s="13"/>
      <c r="ALO198" s="13"/>
    </row>
    <row r="199" spans="1:1003" s="7" customFormat="1" x14ac:dyDescent="0.2">
      <c r="A199" s="18" t="s">
        <v>392</v>
      </c>
      <c r="B199" s="22" t="s">
        <v>393</v>
      </c>
      <c r="C199" s="19">
        <v>61657.4</v>
      </c>
      <c r="D199" s="19">
        <v>38906.5</v>
      </c>
      <c r="E199" s="19">
        <v>100563.9</v>
      </c>
      <c r="F199" s="19">
        <v>7.2</v>
      </c>
      <c r="G199" s="19">
        <v>0</v>
      </c>
      <c r="H199" s="19">
        <v>7.2</v>
      </c>
      <c r="I199" s="19">
        <v>7.2</v>
      </c>
      <c r="J199" s="19">
        <v>0</v>
      </c>
      <c r="K199" s="19">
        <v>7.2</v>
      </c>
      <c r="AKR199" s="13"/>
      <c r="AKS199" s="13"/>
      <c r="AKT199" s="13"/>
      <c r="AKU199" s="13"/>
      <c r="AKV199" s="13"/>
      <c r="AKW199" s="13"/>
      <c r="AKX199" s="13"/>
      <c r="AKY199" s="13"/>
      <c r="AKZ199" s="13"/>
      <c r="ALA199" s="13"/>
      <c r="ALB199" s="13"/>
      <c r="ALC199" s="13"/>
      <c r="ALD199" s="13"/>
      <c r="ALE199" s="13"/>
      <c r="ALF199" s="13"/>
      <c r="ALG199" s="13"/>
      <c r="ALH199" s="13"/>
      <c r="ALI199" s="13"/>
      <c r="ALJ199" s="13"/>
      <c r="ALK199" s="13"/>
      <c r="ALL199" s="13"/>
      <c r="ALM199" s="13"/>
      <c r="ALN199" s="13"/>
      <c r="ALO199" s="13"/>
    </row>
    <row r="200" spans="1:1003" s="7" customFormat="1" x14ac:dyDescent="0.2">
      <c r="A200" s="18" t="s">
        <v>394</v>
      </c>
      <c r="B200" s="22" t="s">
        <v>395</v>
      </c>
      <c r="C200" s="19">
        <v>61657.4</v>
      </c>
      <c r="D200" s="19">
        <v>38906.5</v>
      </c>
      <c r="E200" s="19">
        <v>100563.9</v>
      </c>
      <c r="F200" s="19">
        <v>7.2</v>
      </c>
      <c r="G200" s="19">
        <v>0</v>
      </c>
      <c r="H200" s="19">
        <v>7.2</v>
      </c>
      <c r="I200" s="19">
        <v>7.2</v>
      </c>
      <c r="J200" s="19">
        <v>0</v>
      </c>
      <c r="K200" s="19">
        <v>7.2</v>
      </c>
      <c r="AKR200" s="13"/>
      <c r="AKS200" s="13"/>
      <c r="AKT200" s="13"/>
      <c r="AKU200" s="13"/>
      <c r="AKV200" s="13"/>
      <c r="AKW200" s="13"/>
      <c r="AKX200" s="13"/>
      <c r="AKY200" s="13"/>
      <c r="AKZ200" s="13"/>
      <c r="ALA200" s="13"/>
      <c r="ALB200" s="13"/>
      <c r="ALC200" s="13"/>
      <c r="ALD200" s="13"/>
      <c r="ALE200" s="13"/>
      <c r="ALF200" s="13"/>
      <c r="ALG200" s="13"/>
      <c r="ALH200" s="13"/>
      <c r="ALI200" s="13"/>
      <c r="ALJ200" s="13"/>
      <c r="ALK200" s="13"/>
      <c r="ALL200" s="13"/>
      <c r="ALM200" s="13"/>
      <c r="ALN200" s="13"/>
      <c r="ALO200" s="13"/>
    </row>
    <row r="201" spans="1:1003" s="10" customFormat="1" x14ac:dyDescent="0.2">
      <c r="A201" s="20" t="s">
        <v>396</v>
      </c>
      <c r="B201" s="26" t="s">
        <v>397</v>
      </c>
      <c r="C201" s="21">
        <v>19293557.399999999</v>
      </c>
      <c r="D201" s="21">
        <f>1083453.9-2.3+7000</f>
        <v>1090451.5999999999</v>
      </c>
      <c r="E201" s="21">
        <f>20377011.3-2.3+7000</f>
        <v>20384009</v>
      </c>
      <c r="F201" s="21">
        <v>27163824.899999999</v>
      </c>
      <c r="G201" s="21">
        <v>-105073.7</v>
      </c>
      <c r="H201" s="21">
        <v>27058751.199999999</v>
      </c>
      <c r="I201" s="21">
        <v>27920410.800000001</v>
      </c>
      <c r="J201" s="21">
        <v>0</v>
      </c>
      <c r="K201" s="21">
        <v>27920410.800000001</v>
      </c>
    </row>
    <row r="202" spans="1:1003" s="7" customFormat="1" ht="25.5" x14ac:dyDescent="0.2">
      <c r="A202" s="18" t="s">
        <v>398</v>
      </c>
      <c r="B202" s="22" t="s">
        <v>399</v>
      </c>
      <c r="C202" s="19">
        <v>17218850.300000001</v>
      </c>
      <c r="D202" s="19">
        <f>1216975.6-2.3+7000-102140.8-46414.5</f>
        <v>1075418</v>
      </c>
      <c r="E202" s="19">
        <f>18287270.6-2.3+7000</f>
        <v>18294268.300000001</v>
      </c>
      <c r="F202" s="19">
        <v>25916409.5</v>
      </c>
      <c r="G202" s="19">
        <v>-105073.7</v>
      </c>
      <c r="H202" s="19">
        <v>25811335.800000001</v>
      </c>
      <c r="I202" s="19">
        <v>26324120.100000001</v>
      </c>
      <c r="J202" s="19">
        <v>0</v>
      </c>
      <c r="K202" s="19">
        <v>26324120.100000001</v>
      </c>
      <c r="AKR202" s="13"/>
      <c r="AKS202" s="13"/>
      <c r="AKT202" s="13"/>
      <c r="AKU202" s="13"/>
      <c r="AKV202" s="13"/>
      <c r="AKW202" s="13"/>
      <c r="AKX202" s="13"/>
      <c r="AKY202" s="13"/>
      <c r="AKZ202" s="13"/>
      <c r="ALA202" s="13"/>
      <c r="ALB202" s="13"/>
      <c r="ALC202" s="13"/>
      <c r="ALD202" s="13"/>
      <c r="ALE202" s="13"/>
      <c r="ALF202" s="13"/>
      <c r="ALG202" s="13"/>
      <c r="ALH202" s="13"/>
      <c r="ALI202" s="13"/>
      <c r="ALJ202" s="13"/>
      <c r="ALK202" s="13"/>
      <c r="ALL202" s="13"/>
      <c r="ALM202" s="13"/>
      <c r="ALN202" s="13"/>
      <c r="ALO202" s="13"/>
    </row>
    <row r="203" spans="1:1003" s="7" customFormat="1" x14ac:dyDescent="0.2">
      <c r="A203" s="18" t="s">
        <v>400</v>
      </c>
      <c r="B203" s="22" t="s">
        <v>401</v>
      </c>
      <c r="C203" s="19">
        <v>709907.4</v>
      </c>
      <c r="D203" s="19">
        <f>D204</f>
        <v>7000</v>
      </c>
      <c r="E203" s="19">
        <f>709907.4+7000</f>
        <v>716907.4</v>
      </c>
      <c r="F203" s="19">
        <v>0</v>
      </c>
      <c r="G203" s="19">
        <v>0</v>
      </c>
      <c r="H203" s="19">
        <v>0</v>
      </c>
      <c r="I203" s="19">
        <v>0</v>
      </c>
      <c r="J203" s="19">
        <v>0</v>
      </c>
      <c r="K203" s="19">
        <v>0</v>
      </c>
      <c r="AKR203" s="13"/>
      <c r="AKS203" s="13"/>
      <c r="AKT203" s="13"/>
      <c r="AKU203" s="13"/>
      <c r="AKV203" s="13"/>
      <c r="AKW203" s="13"/>
      <c r="AKX203" s="13"/>
      <c r="AKY203" s="13"/>
      <c r="AKZ203" s="13"/>
      <c r="ALA203" s="13"/>
      <c r="ALB203" s="13"/>
      <c r="ALC203" s="13"/>
      <c r="ALD203" s="13"/>
      <c r="ALE203" s="13"/>
      <c r="ALF203" s="13"/>
      <c r="ALG203" s="13"/>
      <c r="ALH203" s="13"/>
      <c r="ALI203" s="13"/>
      <c r="ALJ203" s="13"/>
      <c r="ALK203" s="13"/>
      <c r="ALL203" s="13"/>
      <c r="ALM203" s="13"/>
      <c r="ALN203" s="13"/>
      <c r="ALO203" s="13"/>
    </row>
    <row r="204" spans="1:1003" s="7" customFormat="1" ht="25.5" x14ac:dyDescent="0.2">
      <c r="A204" s="18" t="s">
        <v>887</v>
      </c>
      <c r="B204" s="22" t="s">
        <v>888</v>
      </c>
      <c r="C204" s="19">
        <f>C205</f>
        <v>0</v>
      </c>
      <c r="D204" s="19">
        <f>D205</f>
        <v>7000</v>
      </c>
      <c r="E204" s="19">
        <f>E205</f>
        <v>7000</v>
      </c>
      <c r="F204" s="19"/>
      <c r="G204" s="19"/>
      <c r="H204" s="19"/>
      <c r="I204" s="19"/>
      <c r="J204" s="19"/>
      <c r="K204" s="19"/>
      <c r="AKR204" s="13"/>
      <c r="AKS204" s="13"/>
      <c r="AKT204" s="13"/>
      <c r="AKU204" s="13"/>
      <c r="AKV204" s="13"/>
      <c r="AKW204" s="13"/>
      <c r="AKX204" s="13"/>
      <c r="AKY204" s="13"/>
      <c r="AKZ204" s="13"/>
      <c r="ALA204" s="13"/>
      <c r="ALB204" s="13"/>
      <c r="ALC204" s="13"/>
      <c r="ALD204" s="13"/>
      <c r="ALE204" s="13"/>
      <c r="ALF204" s="13"/>
      <c r="ALG204" s="13"/>
      <c r="ALH204" s="13"/>
      <c r="ALI204" s="13"/>
      <c r="ALJ204" s="13"/>
      <c r="ALK204" s="13"/>
      <c r="ALL204" s="13"/>
      <c r="ALM204" s="13"/>
      <c r="ALN204" s="13"/>
      <c r="ALO204" s="13"/>
    </row>
    <row r="205" spans="1:1003" s="7" customFormat="1" ht="25.5" x14ac:dyDescent="0.2">
      <c r="A205" s="18" t="s">
        <v>889</v>
      </c>
      <c r="B205" s="22" t="s">
        <v>890</v>
      </c>
      <c r="C205" s="19">
        <v>0</v>
      </c>
      <c r="D205" s="19">
        <v>7000</v>
      </c>
      <c r="E205" s="19">
        <f>D205+C205</f>
        <v>7000</v>
      </c>
      <c r="F205" s="19"/>
      <c r="G205" s="19"/>
      <c r="H205" s="19"/>
      <c r="I205" s="19"/>
      <c r="J205" s="19"/>
      <c r="K205" s="19"/>
      <c r="AKR205" s="13"/>
      <c r="AKS205" s="13"/>
      <c r="AKT205" s="13"/>
      <c r="AKU205" s="13"/>
      <c r="AKV205" s="13"/>
      <c r="AKW205" s="13"/>
      <c r="AKX205" s="13"/>
      <c r="AKY205" s="13"/>
      <c r="AKZ205" s="13"/>
      <c r="ALA205" s="13"/>
      <c r="ALB205" s="13"/>
      <c r="ALC205" s="13"/>
      <c r="ALD205" s="13"/>
      <c r="ALE205" s="13"/>
      <c r="ALF205" s="13"/>
      <c r="ALG205" s="13"/>
      <c r="ALH205" s="13"/>
      <c r="ALI205" s="13"/>
      <c r="ALJ205" s="13"/>
      <c r="ALK205" s="13"/>
      <c r="ALL205" s="13"/>
      <c r="ALM205" s="13"/>
      <c r="ALN205" s="13"/>
      <c r="ALO205" s="13"/>
    </row>
    <row r="206" spans="1:1003" s="7" customFormat="1" ht="25.5" x14ac:dyDescent="0.2">
      <c r="A206" s="18" t="s">
        <v>402</v>
      </c>
      <c r="B206" s="22" t="s">
        <v>403</v>
      </c>
      <c r="C206" s="19">
        <v>709907.4</v>
      </c>
      <c r="D206" s="19">
        <v>0</v>
      </c>
      <c r="E206" s="19">
        <v>709907.4</v>
      </c>
      <c r="F206" s="19">
        <v>0</v>
      </c>
      <c r="G206" s="19">
        <v>0</v>
      </c>
      <c r="H206" s="19">
        <v>0</v>
      </c>
      <c r="I206" s="19">
        <v>0</v>
      </c>
      <c r="J206" s="19">
        <v>0</v>
      </c>
      <c r="K206" s="19">
        <v>0</v>
      </c>
      <c r="AKR206" s="13"/>
      <c r="AKS206" s="13"/>
      <c r="AKT206" s="13"/>
      <c r="AKU206" s="13"/>
      <c r="AKV206" s="13"/>
      <c r="AKW206" s="13"/>
      <c r="AKX206" s="13"/>
      <c r="AKY206" s="13"/>
      <c r="AKZ206" s="13"/>
      <c r="ALA206" s="13"/>
      <c r="ALB206" s="13"/>
      <c r="ALC206" s="13"/>
      <c r="ALD206" s="13"/>
      <c r="ALE206" s="13"/>
      <c r="ALF206" s="13"/>
      <c r="ALG206" s="13"/>
      <c r="ALH206" s="13"/>
      <c r="ALI206" s="13"/>
      <c r="ALJ206" s="13"/>
      <c r="ALK206" s="13"/>
      <c r="ALL206" s="13"/>
      <c r="ALM206" s="13"/>
      <c r="ALN206" s="13"/>
      <c r="ALO206" s="13"/>
    </row>
    <row r="207" spans="1:1003" s="7" customFormat="1" x14ac:dyDescent="0.2">
      <c r="A207" s="18" t="s">
        <v>404</v>
      </c>
      <c r="B207" s="22" t="s">
        <v>405</v>
      </c>
      <c r="C207" s="19">
        <v>4506819</v>
      </c>
      <c r="D207" s="19">
        <f>-48925.3-46414.5</f>
        <v>-95339.8</v>
      </c>
      <c r="E207" s="19">
        <v>4411479.2</v>
      </c>
      <c r="F207" s="19">
        <v>5885243.9000000004</v>
      </c>
      <c r="G207" s="19">
        <v>-105073.7</v>
      </c>
      <c r="H207" s="19">
        <v>5780170.2000000002</v>
      </c>
      <c r="I207" s="19">
        <v>5931612.5</v>
      </c>
      <c r="J207" s="19">
        <v>0</v>
      </c>
      <c r="K207" s="19">
        <v>5931612.5</v>
      </c>
      <c r="AKR207" s="13"/>
      <c r="AKS207" s="13"/>
      <c r="AKT207" s="13"/>
      <c r="AKU207" s="13"/>
      <c r="AKV207" s="13"/>
      <c r="AKW207" s="13"/>
      <c r="AKX207" s="13"/>
      <c r="AKY207" s="13"/>
      <c r="AKZ207" s="13"/>
      <c r="ALA207" s="13"/>
      <c r="ALB207" s="13"/>
      <c r="ALC207" s="13"/>
      <c r="ALD207" s="13"/>
      <c r="ALE207" s="13"/>
      <c r="ALF207" s="13"/>
      <c r="ALG207" s="13"/>
      <c r="ALH207" s="13"/>
      <c r="ALI207" s="13"/>
      <c r="ALJ207" s="13"/>
      <c r="ALK207" s="13"/>
      <c r="ALL207" s="13"/>
      <c r="ALM207" s="13"/>
      <c r="ALN207" s="13"/>
      <c r="ALO207" s="13"/>
    </row>
    <row r="208" spans="1:1003" s="7" customFormat="1" ht="25.5" x14ac:dyDescent="0.2">
      <c r="A208" s="18" t="s">
        <v>406</v>
      </c>
      <c r="B208" s="22" t="s">
        <v>407</v>
      </c>
      <c r="C208" s="19">
        <v>413012.6</v>
      </c>
      <c r="D208" s="19">
        <v>-46414.5</v>
      </c>
      <c r="E208" s="19">
        <v>366598.1</v>
      </c>
      <c r="F208" s="19">
        <v>515810.7</v>
      </c>
      <c r="G208" s="19">
        <v>0</v>
      </c>
      <c r="H208" s="19">
        <v>515810.7</v>
      </c>
      <c r="I208" s="19">
        <v>536443.19999999995</v>
      </c>
      <c r="J208" s="19">
        <v>0</v>
      </c>
      <c r="K208" s="19">
        <v>536443.19999999995</v>
      </c>
      <c r="AKR208" s="13"/>
      <c r="AKS208" s="13"/>
      <c r="AKT208" s="13"/>
      <c r="AKU208" s="13"/>
      <c r="AKV208" s="13"/>
      <c r="AKW208" s="13"/>
      <c r="AKX208" s="13"/>
      <c r="AKY208" s="13"/>
      <c r="AKZ208" s="13"/>
      <c r="ALA208" s="13"/>
      <c r="ALB208" s="13"/>
      <c r="ALC208" s="13"/>
      <c r="ALD208" s="13"/>
      <c r="ALE208" s="13"/>
      <c r="ALF208" s="13"/>
      <c r="ALG208" s="13"/>
      <c r="ALH208" s="13"/>
      <c r="ALI208" s="13"/>
      <c r="ALJ208" s="13"/>
      <c r="ALK208" s="13"/>
      <c r="ALL208" s="13"/>
      <c r="ALM208" s="13"/>
      <c r="ALN208" s="13"/>
      <c r="ALO208" s="13"/>
    </row>
    <row r="209" spans="1:1003" s="7" customFormat="1" ht="25.5" x14ac:dyDescent="0.2">
      <c r="A209" s="18" t="s">
        <v>408</v>
      </c>
      <c r="B209" s="22" t="s">
        <v>409</v>
      </c>
      <c r="C209" s="19">
        <v>71285.100000000006</v>
      </c>
      <c r="D209" s="19">
        <v>0</v>
      </c>
      <c r="E209" s="19">
        <v>71285.100000000006</v>
      </c>
      <c r="F209" s="19">
        <v>88006.399999999994</v>
      </c>
      <c r="G209" s="19">
        <v>0</v>
      </c>
      <c r="H209" s="19">
        <v>88006.399999999994</v>
      </c>
      <c r="I209" s="19">
        <v>83644.2</v>
      </c>
      <c r="J209" s="19">
        <v>0</v>
      </c>
      <c r="K209" s="19">
        <v>83644.2</v>
      </c>
      <c r="AKR209" s="13"/>
      <c r="AKS209" s="13"/>
      <c r="AKT209" s="13"/>
      <c r="AKU209" s="13"/>
      <c r="AKV209" s="13"/>
      <c r="AKW209" s="13"/>
      <c r="AKX209" s="13"/>
      <c r="AKY209" s="13"/>
      <c r="AKZ209" s="13"/>
      <c r="ALA209" s="13"/>
      <c r="ALB209" s="13"/>
      <c r="ALC209" s="13"/>
      <c r="ALD209" s="13"/>
      <c r="ALE209" s="13"/>
      <c r="ALF209" s="13"/>
      <c r="ALG209" s="13"/>
      <c r="ALH209" s="13"/>
      <c r="ALI209" s="13"/>
      <c r="ALJ209" s="13"/>
      <c r="ALK209" s="13"/>
      <c r="ALL209" s="13"/>
      <c r="ALM209" s="13"/>
      <c r="ALN209" s="13"/>
      <c r="ALO209" s="13"/>
    </row>
    <row r="210" spans="1:1003" s="7" customFormat="1" ht="25.5" x14ac:dyDescent="0.2">
      <c r="A210" s="18" t="s">
        <v>410</v>
      </c>
      <c r="B210" s="22" t="s">
        <v>411</v>
      </c>
      <c r="C210" s="19">
        <v>71285.100000000006</v>
      </c>
      <c r="D210" s="19">
        <v>0</v>
      </c>
      <c r="E210" s="19">
        <v>71285.100000000006</v>
      </c>
      <c r="F210" s="19">
        <v>88006.399999999994</v>
      </c>
      <c r="G210" s="19">
        <v>0</v>
      </c>
      <c r="H210" s="19">
        <v>88006.399999999994</v>
      </c>
      <c r="I210" s="19">
        <v>83644.2</v>
      </c>
      <c r="J210" s="19">
        <v>0</v>
      </c>
      <c r="K210" s="19">
        <v>83644.2</v>
      </c>
      <c r="AKR210" s="13"/>
      <c r="AKS210" s="13"/>
      <c r="AKT210" s="13"/>
      <c r="AKU210" s="13"/>
      <c r="AKV210" s="13"/>
      <c r="AKW210" s="13"/>
      <c r="AKX210" s="13"/>
      <c r="AKY210" s="13"/>
      <c r="AKZ210" s="13"/>
      <c r="ALA210" s="13"/>
      <c r="ALB210" s="13"/>
      <c r="ALC210" s="13"/>
      <c r="ALD210" s="13"/>
      <c r="ALE210" s="13"/>
      <c r="ALF210" s="13"/>
      <c r="ALG210" s="13"/>
      <c r="ALH210" s="13"/>
      <c r="ALI210" s="13"/>
      <c r="ALJ210" s="13"/>
      <c r="ALK210" s="13"/>
      <c r="ALL210" s="13"/>
      <c r="ALM210" s="13"/>
      <c r="ALN210" s="13"/>
      <c r="ALO210" s="13"/>
    </row>
    <row r="211" spans="1:1003" s="7" customFormat="1" x14ac:dyDescent="0.2">
      <c r="A211" s="18" t="s">
        <v>412</v>
      </c>
      <c r="B211" s="22" t="s">
        <v>413</v>
      </c>
      <c r="C211" s="19">
        <v>6259.1</v>
      </c>
      <c r="D211" s="19">
        <v>0</v>
      </c>
      <c r="E211" s="19">
        <v>6259.1</v>
      </c>
      <c r="F211" s="19">
        <v>0</v>
      </c>
      <c r="G211" s="19">
        <v>0</v>
      </c>
      <c r="H211" s="19">
        <v>0</v>
      </c>
      <c r="I211" s="19">
        <v>0</v>
      </c>
      <c r="J211" s="19">
        <v>0</v>
      </c>
      <c r="K211" s="19">
        <v>0</v>
      </c>
      <c r="AKR211" s="13"/>
      <c r="AKS211" s="13"/>
      <c r="AKT211" s="13"/>
      <c r="AKU211" s="13"/>
      <c r="AKV211" s="13"/>
      <c r="AKW211" s="13"/>
      <c r="AKX211" s="13"/>
      <c r="AKY211" s="13"/>
      <c r="AKZ211" s="13"/>
      <c r="ALA211" s="13"/>
      <c r="ALB211" s="13"/>
      <c r="ALC211" s="13"/>
      <c r="ALD211" s="13"/>
      <c r="ALE211" s="13"/>
      <c r="ALF211" s="13"/>
      <c r="ALG211" s="13"/>
      <c r="ALH211" s="13"/>
      <c r="ALI211" s="13"/>
      <c r="ALJ211" s="13"/>
      <c r="ALK211" s="13"/>
      <c r="ALL211" s="13"/>
      <c r="ALM211" s="13"/>
      <c r="ALN211" s="13"/>
      <c r="ALO211" s="13"/>
    </row>
    <row r="212" spans="1:1003" s="7" customFormat="1" ht="25.5" x14ac:dyDescent="0.2">
      <c r="A212" s="18" t="s">
        <v>414</v>
      </c>
      <c r="B212" s="22" t="s">
        <v>415</v>
      </c>
      <c r="C212" s="19">
        <v>6259.1</v>
      </c>
      <c r="D212" s="19">
        <v>0</v>
      </c>
      <c r="E212" s="19">
        <v>6259.1</v>
      </c>
      <c r="F212" s="19">
        <v>0</v>
      </c>
      <c r="G212" s="19">
        <v>0</v>
      </c>
      <c r="H212" s="19">
        <v>0</v>
      </c>
      <c r="I212" s="19">
        <v>0</v>
      </c>
      <c r="J212" s="19">
        <v>0</v>
      </c>
      <c r="K212" s="19">
        <v>0</v>
      </c>
      <c r="AKR212" s="13"/>
      <c r="AKS212" s="13"/>
      <c r="AKT212" s="13"/>
      <c r="AKU212" s="13"/>
      <c r="AKV212" s="13"/>
      <c r="AKW212" s="13"/>
      <c r="AKX212" s="13"/>
      <c r="AKY212" s="13"/>
      <c r="AKZ212" s="13"/>
      <c r="ALA212" s="13"/>
      <c r="ALB212" s="13"/>
      <c r="ALC212" s="13"/>
      <c r="ALD212" s="13"/>
      <c r="ALE212" s="13"/>
      <c r="ALF212" s="13"/>
      <c r="ALG212" s="13"/>
      <c r="ALH212" s="13"/>
      <c r="ALI212" s="13"/>
      <c r="ALJ212" s="13"/>
      <c r="ALK212" s="13"/>
      <c r="ALL212" s="13"/>
      <c r="ALM212" s="13"/>
      <c r="ALN212" s="13"/>
      <c r="ALO212" s="13"/>
    </row>
    <row r="213" spans="1:1003" s="7" customFormat="1" ht="25.5" x14ac:dyDescent="0.2">
      <c r="A213" s="18" t="s">
        <v>416</v>
      </c>
      <c r="B213" s="22" t="s">
        <v>417</v>
      </c>
      <c r="C213" s="19">
        <v>172.6</v>
      </c>
      <c r="D213" s="19">
        <v>0</v>
      </c>
      <c r="E213" s="19">
        <v>172.6</v>
      </c>
      <c r="F213" s="19">
        <v>266.89999999999998</v>
      </c>
      <c r="G213" s="19">
        <v>0</v>
      </c>
      <c r="H213" s="19">
        <v>266.89999999999998</v>
      </c>
      <c r="I213" s="19">
        <v>266.89999999999998</v>
      </c>
      <c r="J213" s="19">
        <v>0</v>
      </c>
      <c r="K213" s="19">
        <v>266.89999999999998</v>
      </c>
      <c r="AKR213" s="13"/>
      <c r="AKS213" s="13"/>
      <c r="AKT213" s="13"/>
      <c r="AKU213" s="13"/>
      <c r="AKV213" s="13"/>
      <c r="AKW213" s="13"/>
      <c r="AKX213" s="13"/>
      <c r="AKY213" s="13"/>
      <c r="AKZ213" s="13"/>
      <c r="ALA213" s="13"/>
      <c r="ALB213" s="13"/>
      <c r="ALC213" s="13"/>
      <c r="ALD213" s="13"/>
      <c r="ALE213" s="13"/>
      <c r="ALF213" s="13"/>
      <c r="ALG213" s="13"/>
      <c r="ALH213" s="13"/>
      <c r="ALI213" s="13"/>
      <c r="ALJ213" s="13"/>
      <c r="ALK213" s="13"/>
      <c r="ALL213" s="13"/>
      <c r="ALM213" s="13"/>
      <c r="ALN213" s="13"/>
      <c r="ALO213" s="13"/>
    </row>
    <row r="214" spans="1:1003" s="7" customFormat="1" ht="38.25" x14ac:dyDescent="0.2">
      <c r="A214" s="18" t="s">
        <v>418</v>
      </c>
      <c r="B214" s="22" t="s">
        <v>419</v>
      </c>
      <c r="C214" s="19">
        <v>2514.1999999999998</v>
      </c>
      <c r="D214" s="19">
        <v>0</v>
      </c>
      <c r="E214" s="19">
        <v>2514.1999999999998</v>
      </c>
      <c r="F214" s="19">
        <v>3994</v>
      </c>
      <c r="G214" s="19">
        <v>0</v>
      </c>
      <c r="H214" s="19">
        <v>3994</v>
      </c>
      <c r="I214" s="19">
        <v>3994</v>
      </c>
      <c r="J214" s="19">
        <v>0</v>
      </c>
      <c r="K214" s="19">
        <v>3994</v>
      </c>
      <c r="AKR214" s="13"/>
      <c r="AKS214" s="13"/>
      <c r="AKT214" s="13"/>
      <c r="AKU214" s="13"/>
      <c r="AKV214" s="13"/>
      <c r="AKW214" s="13"/>
      <c r="AKX214" s="13"/>
      <c r="AKY214" s="13"/>
      <c r="AKZ214" s="13"/>
      <c r="ALA214" s="13"/>
      <c r="ALB214" s="13"/>
      <c r="ALC214" s="13"/>
      <c r="ALD214" s="13"/>
      <c r="ALE214" s="13"/>
      <c r="ALF214" s="13"/>
      <c r="ALG214" s="13"/>
      <c r="ALH214" s="13"/>
      <c r="ALI214" s="13"/>
      <c r="ALJ214" s="13"/>
      <c r="ALK214" s="13"/>
      <c r="ALL214" s="13"/>
      <c r="ALM214" s="13"/>
      <c r="ALN214" s="13"/>
      <c r="ALO214" s="13"/>
    </row>
    <row r="215" spans="1:1003" s="7" customFormat="1" ht="38.25" x14ac:dyDescent="0.2">
      <c r="A215" s="18" t="s">
        <v>420</v>
      </c>
      <c r="B215" s="22" t="s">
        <v>421</v>
      </c>
      <c r="C215" s="19">
        <v>2514.1999999999998</v>
      </c>
      <c r="D215" s="19">
        <v>0</v>
      </c>
      <c r="E215" s="19">
        <v>2514.1999999999998</v>
      </c>
      <c r="F215" s="19">
        <v>3994</v>
      </c>
      <c r="G215" s="19">
        <v>0</v>
      </c>
      <c r="H215" s="19">
        <v>3994</v>
      </c>
      <c r="I215" s="19">
        <v>3994</v>
      </c>
      <c r="J215" s="19">
        <v>0</v>
      </c>
      <c r="K215" s="19">
        <v>3994</v>
      </c>
      <c r="AKR215" s="13"/>
      <c r="AKS215" s="13"/>
      <c r="AKT215" s="13"/>
      <c r="AKU215" s="13"/>
      <c r="AKV215" s="13"/>
      <c r="AKW215" s="13"/>
      <c r="AKX215" s="13"/>
      <c r="AKY215" s="13"/>
      <c r="AKZ215" s="13"/>
      <c r="ALA215" s="13"/>
      <c r="ALB215" s="13"/>
      <c r="ALC215" s="13"/>
      <c r="ALD215" s="13"/>
      <c r="ALE215" s="13"/>
      <c r="ALF215" s="13"/>
      <c r="ALG215" s="13"/>
      <c r="ALH215" s="13"/>
      <c r="ALI215" s="13"/>
      <c r="ALJ215" s="13"/>
      <c r="ALK215" s="13"/>
      <c r="ALL215" s="13"/>
      <c r="ALM215" s="13"/>
      <c r="ALN215" s="13"/>
      <c r="ALO215" s="13"/>
    </row>
    <row r="216" spans="1:1003" s="7" customFormat="1" ht="38.25" x14ac:dyDescent="0.2">
      <c r="A216" s="18" t="s">
        <v>422</v>
      </c>
      <c r="B216" s="22" t="s">
        <v>423</v>
      </c>
      <c r="C216" s="19">
        <v>7604.8</v>
      </c>
      <c r="D216" s="19">
        <v>0</v>
      </c>
      <c r="E216" s="19">
        <v>7604.8</v>
      </c>
      <c r="F216" s="19">
        <v>11477.3</v>
      </c>
      <c r="G216" s="19">
        <v>0</v>
      </c>
      <c r="H216" s="19">
        <v>11477.3</v>
      </c>
      <c r="I216" s="19">
        <v>11477.3</v>
      </c>
      <c r="J216" s="19">
        <v>0</v>
      </c>
      <c r="K216" s="19">
        <v>11477.3</v>
      </c>
      <c r="AKR216" s="13"/>
      <c r="AKS216" s="13"/>
      <c r="AKT216" s="13"/>
      <c r="AKU216" s="13"/>
      <c r="AKV216" s="13"/>
      <c r="AKW216" s="13"/>
      <c r="AKX216" s="13"/>
      <c r="AKY216" s="13"/>
      <c r="AKZ216" s="13"/>
      <c r="ALA216" s="13"/>
      <c r="ALB216" s="13"/>
      <c r="ALC216" s="13"/>
      <c r="ALD216" s="13"/>
      <c r="ALE216" s="13"/>
      <c r="ALF216" s="13"/>
      <c r="ALG216" s="13"/>
      <c r="ALH216" s="13"/>
      <c r="ALI216" s="13"/>
      <c r="ALJ216" s="13"/>
      <c r="ALK216" s="13"/>
      <c r="ALL216" s="13"/>
      <c r="ALM216" s="13"/>
      <c r="ALN216" s="13"/>
      <c r="ALO216" s="13"/>
    </row>
    <row r="217" spans="1:1003" s="7" customFormat="1" ht="38.25" x14ac:dyDescent="0.2">
      <c r="A217" s="18" t="s">
        <v>424</v>
      </c>
      <c r="B217" s="22" t="s">
        <v>425</v>
      </c>
      <c r="C217" s="19">
        <v>198292.9</v>
      </c>
      <c r="D217" s="19">
        <v>79944.100000000006</v>
      </c>
      <c r="E217" s="19">
        <v>278237</v>
      </c>
      <c r="F217" s="19">
        <v>739953</v>
      </c>
      <c r="G217" s="19">
        <v>0</v>
      </c>
      <c r="H217" s="19">
        <v>739953</v>
      </c>
      <c r="I217" s="19">
        <v>730673.6</v>
      </c>
      <c r="J217" s="19">
        <v>0</v>
      </c>
      <c r="K217" s="19">
        <v>730673.6</v>
      </c>
      <c r="AKR217" s="13"/>
      <c r="AKS217" s="13"/>
      <c r="AKT217" s="13"/>
      <c r="AKU217" s="13"/>
      <c r="AKV217" s="13"/>
      <c r="AKW217" s="13"/>
      <c r="AKX217" s="13"/>
      <c r="AKY217" s="13"/>
      <c r="AKZ217" s="13"/>
      <c r="ALA217" s="13"/>
      <c r="ALB217" s="13"/>
      <c r="ALC217" s="13"/>
      <c r="ALD217" s="13"/>
      <c r="ALE217" s="13"/>
      <c r="ALF217" s="13"/>
      <c r="ALG217" s="13"/>
      <c r="ALH217" s="13"/>
      <c r="ALI217" s="13"/>
      <c r="ALJ217" s="13"/>
      <c r="ALK217" s="13"/>
      <c r="ALL217" s="13"/>
      <c r="ALM217" s="13"/>
      <c r="ALN217" s="13"/>
      <c r="ALO217" s="13"/>
    </row>
    <row r="218" spans="1:1003" s="7" customFormat="1" ht="38.25" x14ac:dyDescent="0.2">
      <c r="A218" s="18" t="s">
        <v>426</v>
      </c>
      <c r="B218" s="22" t="s">
        <v>427</v>
      </c>
      <c r="C218" s="19">
        <v>681.6</v>
      </c>
      <c r="D218" s="19">
        <v>0</v>
      </c>
      <c r="E218" s="19">
        <v>681.6</v>
      </c>
      <c r="F218" s="19">
        <v>1036.8</v>
      </c>
      <c r="G218" s="19">
        <v>0</v>
      </c>
      <c r="H218" s="19">
        <v>1036.8</v>
      </c>
      <c r="I218" s="19">
        <v>1127.7</v>
      </c>
      <c r="J218" s="19">
        <v>0</v>
      </c>
      <c r="K218" s="19">
        <v>1127.7</v>
      </c>
      <c r="AKR218" s="13"/>
      <c r="AKS218" s="13"/>
      <c r="AKT218" s="13"/>
      <c r="AKU218" s="13"/>
      <c r="AKV218" s="13"/>
      <c r="AKW218" s="13"/>
      <c r="AKX218" s="13"/>
      <c r="AKY218" s="13"/>
      <c r="AKZ218" s="13"/>
      <c r="ALA218" s="13"/>
      <c r="ALB218" s="13"/>
      <c r="ALC218" s="13"/>
      <c r="ALD218" s="13"/>
      <c r="ALE218" s="13"/>
      <c r="ALF218" s="13"/>
      <c r="ALG218" s="13"/>
      <c r="ALH218" s="13"/>
      <c r="ALI218" s="13"/>
      <c r="ALJ218" s="13"/>
      <c r="ALK218" s="13"/>
      <c r="ALL218" s="13"/>
      <c r="ALM218" s="13"/>
      <c r="ALN218" s="13"/>
      <c r="ALO218" s="13"/>
    </row>
    <row r="219" spans="1:1003" s="7" customFormat="1" ht="51" x14ac:dyDescent="0.2">
      <c r="A219" s="18" t="s">
        <v>428</v>
      </c>
      <c r="B219" s="22" t="s">
        <v>429</v>
      </c>
      <c r="C219" s="19">
        <v>681.6</v>
      </c>
      <c r="D219" s="19">
        <v>0</v>
      </c>
      <c r="E219" s="19">
        <v>681.6</v>
      </c>
      <c r="F219" s="19">
        <v>1036.8</v>
      </c>
      <c r="G219" s="19">
        <v>0</v>
      </c>
      <c r="H219" s="19">
        <v>1036.8</v>
      </c>
      <c r="I219" s="19">
        <v>1127.7</v>
      </c>
      <c r="J219" s="19">
        <v>0</v>
      </c>
      <c r="K219" s="19">
        <v>1127.7</v>
      </c>
      <c r="AKR219" s="13"/>
      <c r="AKS219" s="13"/>
      <c r="AKT219" s="13"/>
      <c r="AKU219" s="13"/>
      <c r="AKV219" s="13"/>
      <c r="AKW219" s="13"/>
      <c r="AKX219" s="13"/>
      <c r="AKY219" s="13"/>
      <c r="AKZ219" s="13"/>
      <c r="ALA219" s="13"/>
      <c r="ALB219" s="13"/>
      <c r="ALC219" s="13"/>
      <c r="ALD219" s="13"/>
      <c r="ALE219" s="13"/>
      <c r="ALF219" s="13"/>
      <c r="ALG219" s="13"/>
      <c r="ALH219" s="13"/>
      <c r="ALI219" s="13"/>
      <c r="ALJ219" s="13"/>
      <c r="ALK219" s="13"/>
      <c r="ALL219" s="13"/>
      <c r="ALM219" s="13"/>
      <c r="ALN219" s="13"/>
      <c r="ALO219" s="13"/>
    </row>
    <row r="220" spans="1:1003" s="7" customFormat="1" ht="25.5" x14ac:dyDescent="0.2">
      <c r="A220" s="18" t="s">
        <v>430</v>
      </c>
      <c r="B220" s="22" t="s">
        <v>431</v>
      </c>
      <c r="C220" s="19">
        <v>608.1</v>
      </c>
      <c r="D220" s="19">
        <v>0</v>
      </c>
      <c r="E220" s="19">
        <v>608.1</v>
      </c>
      <c r="F220" s="19">
        <v>533.20000000000005</v>
      </c>
      <c r="G220" s="19">
        <v>0</v>
      </c>
      <c r="H220" s="19">
        <v>533.20000000000005</v>
      </c>
      <c r="I220" s="19">
        <v>523.1</v>
      </c>
      <c r="J220" s="19">
        <v>0</v>
      </c>
      <c r="K220" s="19">
        <v>523.1</v>
      </c>
      <c r="AKR220" s="13"/>
      <c r="AKS220" s="13"/>
      <c r="AKT220" s="13"/>
      <c r="AKU220" s="13"/>
      <c r="AKV220" s="13"/>
      <c r="AKW220" s="13"/>
      <c r="AKX220" s="13"/>
      <c r="AKY220" s="13"/>
      <c r="AKZ220" s="13"/>
      <c r="ALA220" s="13"/>
      <c r="ALB220" s="13"/>
      <c r="ALC220" s="13"/>
      <c r="ALD220" s="13"/>
      <c r="ALE220" s="13"/>
      <c r="ALF220" s="13"/>
      <c r="ALG220" s="13"/>
      <c r="ALH220" s="13"/>
      <c r="ALI220" s="13"/>
      <c r="ALJ220" s="13"/>
      <c r="ALK220" s="13"/>
      <c r="ALL220" s="13"/>
      <c r="ALM220" s="13"/>
      <c r="ALN220" s="13"/>
      <c r="ALO220" s="13"/>
    </row>
    <row r="221" spans="1:1003" s="7" customFormat="1" ht="38.25" x14ac:dyDescent="0.2">
      <c r="A221" s="18" t="s">
        <v>432</v>
      </c>
      <c r="B221" s="22" t="s">
        <v>433</v>
      </c>
      <c r="C221" s="19">
        <v>608.1</v>
      </c>
      <c r="D221" s="19">
        <v>0</v>
      </c>
      <c r="E221" s="19">
        <v>608.1</v>
      </c>
      <c r="F221" s="19">
        <v>533.20000000000005</v>
      </c>
      <c r="G221" s="19">
        <v>0</v>
      </c>
      <c r="H221" s="19">
        <v>533.20000000000005</v>
      </c>
      <c r="I221" s="19">
        <v>523.1</v>
      </c>
      <c r="J221" s="19">
        <v>0</v>
      </c>
      <c r="K221" s="19">
        <v>523.1</v>
      </c>
      <c r="AKR221" s="13"/>
      <c r="AKS221" s="13"/>
      <c r="AKT221" s="13"/>
      <c r="AKU221" s="13"/>
      <c r="AKV221" s="13"/>
      <c r="AKW221" s="13"/>
      <c r="AKX221" s="13"/>
      <c r="AKY221" s="13"/>
      <c r="AKZ221" s="13"/>
      <c r="ALA221" s="13"/>
      <c r="ALB221" s="13"/>
      <c r="ALC221" s="13"/>
      <c r="ALD221" s="13"/>
      <c r="ALE221" s="13"/>
      <c r="ALF221" s="13"/>
      <c r="ALG221" s="13"/>
      <c r="ALH221" s="13"/>
      <c r="ALI221" s="13"/>
      <c r="ALJ221" s="13"/>
      <c r="ALK221" s="13"/>
      <c r="ALL221" s="13"/>
      <c r="ALM221" s="13"/>
      <c r="ALN221" s="13"/>
      <c r="ALO221" s="13"/>
    </row>
    <row r="222" spans="1:1003" s="7" customFormat="1" ht="38.25" x14ac:dyDescent="0.2">
      <c r="A222" s="18" t="s">
        <v>434</v>
      </c>
      <c r="B222" s="22" t="s">
        <v>435</v>
      </c>
      <c r="C222" s="19">
        <v>10962.9</v>
      </c>
      <c r="D222" s="19">
        <v>0</v>
      </c>
      <c r="E222" s="19">
        <v>10962.9</v>
      </c>
      <c r="F222" s="19">
        <v>0</v>
      </c>
      <c r="G222" s="19">
        <v>0</v>
      </c>
      <c r="H222" s="19">
        <v>0</v>
      </c>
      <c r="I222" s="19">
        <v>0</v>
      </c>
      <c r="J222" s="19">
        <v>0</v>
      </c>
      <c r="K222" s="19">
        <v>0</v>
      </c>
      <c r="AKR222" s="13"/>
      <c r="AKS222" s="13"/>
      <c r="AKT222" s="13"/>
      <c r="AKU222" s="13"/>
      <c r="AKV222" s="13"/>
      <c r="AKW222" s="13"/>
      <c r="AKX222" s="13"/>
      <c r="AKY222" s="13"/>
      <c r="AKZ222" s="13"/>
      <c r="ALA222" s="13"/>
      <c r="ALB222" s="13"/>
      <c r="ALC222" s="13"/>
      <c r="ALD222" s="13"/>
      <c r="ALE222" s="13"/>
      <c r="ALF222" s="13"/>
      <c r="ALG222" s="13"/>
      <c r="ALH222" s="13"/>
      <c r="ALI222" s="13"/>
      <c r="ALJ222" s="13"/>
      <c r="ALK222" s="13"/>
      <c r="ALL222" s="13"/>
      <c r="ALM222" s="13"/>
      <c r="ALN222" s="13"/>
      <c r="ALO222" s="13"/>
    </row>
    <row r="223" spans="1:1003" s="7" customFormat="1" ht="38.25" x14ac:dyDescent="0.2">
      <c r="A223" s="18" t="s">
        <v>436</v>
      </c>
      <c r="B223" s="22" t="s">
        <v>437</v>
      </c>
      <c r="C223" s="19">
        <v>10962.9</v>
      </c>
      <c r="D223" s="19">
        <v>0</v>
      </c>
      <c r="E223" s="19">
        <v>10962.9</v>
      </c>
      <c r="F223" s="19">
        <v>0</v>
      </c>
      <c r="G223" s="19">
        <v>0</v>
      </c>
      <c r="H223" s="19">
        <v>0</v>
      </c>
      <c r="I223" s="19">
        <v>0</v>
      </c>
      <c r="J223" s="19">
        <v>0</v>
      </c>
      <c r="K223" s="19">
        <v>0</v>
      </c>
      <c r="AKR223" s="13"/>
      <c r="AKS223" s="13"/>
      <c r="AKT223" s="13"/>
      <c r="AKU223" s="13"/>
      <c r="AKV223" s="13"/>
      <c r="AKW223" s="13"/>
      <c r="AKX223" s="13"/>
      <c r="AKY223" s="13"/>
      <c r="AKZ223" s="13"/>
      <c r="ALA223" s="13"/>
      <c r="ALB223" s="13"/>
      <c r="ALC223" s="13"/>
      <c r="ALD223" s="13"/>
      <c r="ALE223" s="13"/>
      <c r="ALF223" s="13"/>
      <c r="ALG223" s="13"/>
      <c r="ALH223" s="13"/>
      <c r="ALI223" s="13"/>
      <c r="ALJ223" s="13"/>
      <c r="ALK223" s="13"/>
      <c r="ALL223" s="13"/>
      <c r="ALM223" s="13"/>
      <c r="ALN223" s="13"/>
      <c r="ALO223" s="13"/>
    </row>
    <row r="224" spans="1:1003" s="7" customFormat="1" ht="51" x14ac:dyDescent="0.2">
      <c r="A224" s="18" t="s">
        <v>438</v>
      </c>
      <c r="B224" s="22" t="s">
        <v>439</v>
      </c>
      <c r="C224" s="19">
        <v>0</v>
      </c>
      <c r="D224" s="19">
        <v>0</v>
      </c>
      <c r="E224" s="19">
        <v>0</v>
      </c>
      <c r="F224" s="19">
        <v>0</v>
      </c>
      <c r="G224" s="19">
        <v>0</v>
      </c>
      <c r="H224" s="19">
        <v>0</v>
      </c>
      <c r="I224" s="19">
        <v>30989.5</v>
      </c>
      <c r="J224" s="19">
        <v>0</v>
      </c>
      <c r="K224" s="19">
        <v>30989.5</v>
      </c>
      <c r="AKR224" s="13"/>
      <c r="AKS224" s="13"/>
      <c r="AKT224" s="13"/>
      <c r="AKU224" s="13"/>
      <c r="AKV224" s="13"/>
      <c r="AKW224" s="13"/>
      <c r="AKX224" s="13"/>
      <c r="AKY224" s="13"/>
      <c r="AKZ224" s="13"/>
      <c r="ALA224" s="13"/>
      <c r="ALB224" s="13"/>
      <c r="ALC224" s="13"/>
      <c r="ALD224" s="13"/>
      <c r="ALE224" s="13"/>
      <c r="ALF224" s="13"/>
      <c r="ALG224" s="13"/>
      <c r="ALH224" s="13"/>
      <c r="ALI224" s="13"/>
      <c r="ALJ224" s="13"/>
      <c r="ALK224" s="13"/>
      <c r="ALL224" s="13"/>
      <c r="ALM224" s="13"/>
      <c r="ALN224" s="13"/>
      <c r="ALO224" s="13"/>
    </row>
    <row r="225" spans="1:1003" s="7" customFormat="1" ht="63.75" x14ac:dyDescent="0.2">
      <c r="A225" s="18" t="s">
        <v>440</v>
      </c>
      <c r="B225" s="22" t="s">
        <v>441</v>
      </c>
      <c r="C225" s="19">
        <v>0</v>
      </c>
      <c r="D225" s="19">
        <v>0</v>
      </c>
      <c r="E225" s="19">
        <v>0</v>
      </c>
      <c r="F225" s="19">
        <v>0</v>
      </c>
      <c r="G225" s="19">
        <v>0</v>
      </c>
      <c r="H225" s="19">
        <v>0</v>
      </c>
      <c r="I225" s="19">
        <v>30989.5</v>
      </c>
      <c r="J225" s="19">
        <v>0</v>
      </c>
      <c r="K225" s="19">
        <v>30989.5</v>
      </c>
      <c r="AKR225" s="13"/>
      <c r="AKS225" s="13"/>
      <c r="AKT225" s="13"/>
      <c r="AKU225" s="13"/>
      <c r="AKV225" s="13"/>
      <c r="AKW225" s="13"/>
      <c r="AKX225" s="13"/>
      <c r="AKY225" s="13"/>
      <c r="AKZ225" s="13"/>
      <c r="ALA225" s="13"/>
      <c r="ALB225" s="13"/>
      <c r="ALC225" s="13"/>
      <c r="ALD225" s="13"/>
      <c r="ALE225" s="13"/>
      <c r="ALF225" s="13"/>
      <c r="ALG225" s="13"/>
      <c r="ALH225" s="13"/>
      <c r="ALI225" s="13"/>
      <c r="ALJ225" s="13"/>
      <c r="ALK225" s="13"/>
      <c r="ALL225" s="13"/>
      <c r="ALM225" s="13"/>
      <c r="ALN225" s="13"/>
      <c r="ALO225" s="13"/>
    </row>
    <row r="226" spans="1:1003" s="7" customFormat="1" ht="51" x14ac:dyDescent="0.2">
      <c r="A226" s="18" t="s">
        <v>442</v>
      </c>
      <c r="B226" s="22" t="s">
        <v>443</v>
      </c>
      <c r="C226" s="19">
        <v>40050</v>
      </c>
      <c r="D226" s="19">
        <v>0</v>
      </c>
      <c r="E226" s="19">
        <v>40050</v>
      </c>
      <c r="F226" s="19">
        <v>60525.1</v>
      </c>
      <c r="G226" s="19">
        <v>0</v>
      </c>
      <c r="H226" s="19">
        <v>60525.1</v>
      </c>
      <c r="I226" s="19">
        <v>59625.1</v>
      </c>
      <c r="J226" s="19">
        <v>0</v>
      </c>
      <c r="K226" s="19">
        <v>59625.1</v>
      </c>
      <c r="AKR226" s="13"/>
      <c r="AKS226" s="13"/>
      <c r="AKT226" s="13"/>
      <c r="AKU226" s="13"/>
      <c r="AKV226" s="13"/>
      <c r="AKW226" s="13"/>
      <c r="AKX226" s="13"/>
      <c r="AKY226" s="13"/>
      <c r="AKZ226" s="13"/>
      <c r="ALA226" s="13"/>
      <c r="ALB226" s="13"/>
      <c r="ALC226" s="13"/>
      <c r="ALD226" s="13"/>
      <c r="ALE226" s="13"/>
      <c r="ALF226" s="13"/>
      <c r="ALG226" s="13"/>
      <c r="ALH226" s="13"/>
      <c r="ALI226" s="13"/>
      <c r="ALJ226" s="13"/>
      <c r="ALK226" s="13"/>
      <c r="ALL226" s="13"/>
      <c r="ALM226" s="13"/>
      <c r="ALN226" s="13"/>
      <c r="ALO226" s="13"/>
    </row>
    <row r="227" spans="1:1003" s="7" customFormat="1" ht="63.75" x14ac:dyDescent="0.2">
      <c r="A227" s="18" t="s">
        <v>444</v>
      </c>
      <c r="B227" s="22" t="s">
        <v>445</v>
      </c>
      <c r="C227" s="19">
        <v>40050</v>
      </c>
      <c r="D227" s="19">
        <v>0</v>
      </c>
      <c r="E227" s="19">
        <v>40050</v>
      </c>
      <c r="F227" s="19">
        <v>60525.1</v>
      </c>
      <c r="G227" s="19">
        <v>0</v>
      </c>
      <c r="H227" s="19">
        <v>60525.1</v>
      </c>
      <c r="I227" s="19">
        <v>59625.1</v>
      </c>
      <c r="J227" s="19">
        <v>0</v>
      </c>
      <c r="K227" s="19">
        <v>59625.1</v>
      </c>
      <c r="AKR227" s="13"/>
      <c r="AKS227" s="13"/>
      <c r="AKT227" s="13"/>
      <c r="AKU227" s="13"/>
      <c r="AKV227" s="13"/>
      <c r="AKW227" s="13"/>
      <c r="AKX227" s="13"/>
      <c r="AKY227" s="13"/>
      <c r="AKZ227" s="13"/>
      <c r="ALA227" s="13"/>
      <c r="ALB227" s="13"/>
      <c r="ALC227" s="13"/>
      <c r="ALD227" s="13"/>
      <c r="ALE227" s="13"/>
      <c r="ALF227" s="13"/>
      <c r="ALG227" s="13"/>
      <c r="ALH227" s="13"/>
      <c r="ALI227" s="13"/>
      <c r="ALJ227" s="13"/>
      <c r="ALK227" s="13"/>
      <c r="ALL227" s="13"/>
      <c r="ALM227" s="13"/>
      <c r="ALN227" s="13"/>
      <c r="ALO227" s="13"/>
    </row>
    <row r="228" spans="1:1003" s="7" customFormat="1" ht="38.25" x14ac:dyDescent="0.2">
      <c r="A228" s="18" t="s">
        <v>446</v>
      </c>
      <c r="B228" s="22" t="s">
        <v>447</v>
      </c>
      <c r="C228" s="19">
        <v>7953.5</v>
      </c>
      <c r="D228" s="19">
        <v>0</v>
      </c>
      <c r="E228" s="19">
        <v>7953.5</v>
      </c>
      <c r="F228" s="19">
        <v>7953.5</v>
      </c>
      <c r="G228" s="19">
        <v>0</v>
      </c>
      <c r="H228" s="19">
        <v>7953.5</v>
      </c>
      <c r="I228" s="19">
        <v>7340.6</v>
      </c>
      <c r="J228" s="19">
        <v>0</v>
      </c>
      <c r="K228" s="19">
        <v>7340.6</v>
      </c>
      <c r="AKR228" s="13"/>
      <c r="AKS228" s="13"/>
      <c r="AKT228" s="13"/>
      <c r="AKU228" s="13"/>
      <c r="AKV228" s="13"/>
      <c r="AKW228" s="13"/>
      <c r="AKX228" s="13"/>
      <c r="AKY228" s="13"/>
      <c r="AKZ228" s="13"/>
      <c r="ALA228" s="13"/>
      <c r="ALB228" s="13"/>
      <c r="ALC228" s="13"/>
      <c r="ALD228" s="13"/>
      <c r="ALE228" s="13"/>
      <c r="ALF228" s="13"/>
      <c r="ALG228" s="13"/>
      <c r="ALH228" s="13"/>
      <c r="ALI228" s="13"/>
      <c r="ALJ228" s="13"/>
      <c r="ALK228" s="13"/>
      <c r="ALL228" s="13"/>
      <c r="ALM228" s="13"/>
      <c r="ALN228" s="13"/>
      <c r="ALO228" s="13"/>
    </row>
    <row r="229" spans="1:1003" s="7" customFormat="1" ht="38.25" x14ac:dyDescent="0.2">
      <c r="A229" s="18" t="s">
        <v>448</v>
      </c>
      <c r="B229" s="22" t="s">
        <v>449</v>
      </c>
      <c r="C229" s="19">
        <v>7953.5</v>
      </c>
      <c r="D229" s="19">
        <v>0</v>
      </c>
      <c r="E229" s="19">
        <v>7953.5</v>
      </c>
      <c r="F229" s="19">
        <v>7953.5</v>
      </c>
      <c r="G229" s="19">
        <v>0</v>
      </c>
      <c r="H229" s="19">
        <v>7953.5</v>
      </c>
      <c r="I229" s="19">
        <v>7340.6</v>
      </c>
      <c r="J229" s="19">
        <v>0</v>
      </c>
      <c r="K229" s="19">
        <v>7340.6</v>
      </c>
      <c r="AKR229" s="13"/>
      <c r="AKS229" s="13"/>
      <c r="AKT229" s="13"/>
      <c r="AKU229" s="13"/>
      <c r="AKV229" s="13"/>
      <c r="AKW229" s="13"/>
      <c r="AKX229" s="13"/>
      <c r="AKY229" s="13"/>
      <c r="AKZ229" s="13"/>
      <c r="ALA229" s="13"/>
      <c r="ALB229" s="13"/>
      <c r="ALC229" s="13"/>
      <c r="ALD229" s="13"/>
      <c r="ALE229" s="13"/>
      <c r="ALF229" s="13"/>
      <c r="ALG229" s="13"/>
      <c r="ALH229" s="13"/>
      <c r="ALI229" s="13"/>
      <c r="ALJ229" s="13"/>
      <c r="ALK229" s="13"/>
      <c r="ALL229" s="13"/>
      <c r="ALM229" s="13"/>
      <c r="ALN229" s="13"/>
      <c r="ALO229" s="13"/>
    </row>
    <row r="230" spans="1:1003" s="7" customFormat="1" x14ac:dyDescent="0.2">
      <c r="A230" s="18" t="s">
        <v>450</v>
      </c>
      <c r="B230" s="22" t="s">
        <v>451</v>
      </c>
      <c r="C230" s="19">
        <v>8331.1</v>
      </c>
      <c r="D230" s="19">
        <v>0</v>
      </c>
      <c r="E230" s="19">
        <v>8331.1</v>
      </c>
      <c r="F230" s="19">
        <v>8363.2000000000007</v>
      </c>
      <c r="G230" s="19">
        <v>0</v>
      </c>
      <c r="H230" s="19">
        <v>8363.2000000000007</v>
      </c>
      <c r="I230" s="19">
        <v>8329.2999999999993</v>
      </c>
      <c r="J230" s="19">
        <v>0</v>
      </c>
      <c r="K230" s="19">
        <v>8329.2999999999993</v>
      </c>
      <c r="AKR230" s="13"/>
      <c r="AKS230" s="13"/>
      <c r="AKT230" s="13"/>
      <c r="AKU230" s="13"/>
      <c r="AKV230" s="13"/>
      <c r="AKW230" s="13"/>
      <c r="AKX230" s="13"/>
      <c r="AKY230" s="13"/>
      <c r="AKZ230" s="13"/>
      <c r="ALA230" s="13"/>
      <c r="ALB230" s="13"/>
      <c r="ALC230" s="13"/>
      <c r="ALD230" s="13"/>
      <c r="ALE230" s="13"/>
      <c r="ALF230" s="13"/>
      <c r="ALG230" s="13"/>
      <c r="ALH230" s="13"/>
      <c r="ALI230" s="13"/>
      <c r="ALJ230" s="13"/>
      <c r="ALK230" s="13"/>
      <c r="ALL230" s="13"/>
      <c r="ALM230" s="13"/>
      <c r="ALN230" s="13"/>
      <c r="ALO230" s="13"/>
    </row>
    <row r="231" spans="1:1003" s="7" customFormat="1" x14ac:dyDescent="0.2">
      <c r="A231" s="18" t="s">
        <v>452</v>
      </c>
      <c r="B231" s="22" t="s">
        <v>453</v>
      </c>
      <c r="C231" s="19">
        <v>8331.1</v>
      </c>
      <c r="D231" s="19">
        <v>0</v>
      </c>
      <c r="E231" s="19">
        <v>8331.1</v>
      </c>
      <c r="F231" s="19">
        <v>8363.2000000000007</v>
      </c>
      <c r="G231" s="19">
        <v>0</v>
      </c>
      <c r="H231" s="19">
        <v>8363.2000000000007</v>
      </c>
      <c r="I231" s="19">
        <v>8329.2999999999993</v>
      </c>
      <c r="J231" s="19">
        <v>0</v>
      </c>
      <c r="K231" s="19">
        <v>8329.2999999999993</v>
      </c>
      <c r="AKR231" s="13"/>
      <c r="AKS231" s="13"/>
      <c r="AKT231" s="13"/>
      <c r="AKU231" s="13"/>
      <c r="AKV231" s="13"/>
      <c r="AKW231" s="13"/>
      <c r="AKX231" s="13"/>
      <c r="AKY231" s="13"/>
      <c r="AKZ231" s="13"/>
      <c r="ALA231" s="13"/>
      <c r="ALB231" s="13"/>
      <c r="ALC231" s="13"/>
      <c r="ALD231" s="13"/>
      <c r="ALE231" s="13"/>
      <c r="ALF231" s="13"/>
      <c r="ALG231" s="13"/>
      <c r="ALH231" s="13"/>
      <c r="ALI231" s="13"/>
      <c r="ALJ231" s="13"/>
      <c r="ALK231" s="13"/>
      <c r="ALL231" s="13"/>
      <c r="ALM231" s="13"/>
      <c r="ALN231" s="13"/>
      <c r="ALO231" s="13"/>
    </row>
    <row r="232" spans="1:1003" s="7" customFormat="1" ht="25.5" x14ac:dyDescent="0.2">
      <c r="A232" s="18" t="s">
        <v>454</v>
      </c>
      <c r="B232" s="22" t="s">
        <v>455</v>
      </c>
      <c r="C232" s="19">
        <v>0</v>
      </c>
      <c r="D232" s="19">
        <v>0</v>
      </c>
      <c r="E232" s="19">
        <v>0</v>
      </c>
      <c r="F232" s="19">
        <v>0</v>
      </c>
      <c r="G232" s="19">
        <v>0</v>
      </c>
      <c r="H232" s="19">
        <v>0</v>
      </c>
      <c r="I232" s="19">
        <v>8863.6</v>
      </c>
      <c r="J232" s="19">
        <v>0</v>
      </c>
      <c r="K232" s="19">
        <v>8863.6</v>
      </c>
      <c r="AKR232" s="13"/>
      <c r="AKS232" s="13"/>
      <c r="AKT232" s="13"/>
      <c r="AKU232" s="13"/>
      <c r="AKV232" s="13"/>
      <c r="AKW232" s="13"/>
      <c r="AKX232" s="13"/>
      <c r="AKY232" s="13"/>
      <c r="AKZ232" s="13"/>
      <c r="ALA232" s="13"/>
      <c r="ALB232" s="13"/>
      <c r="ALC232" s="13"/>
      <c r="ALD232" s="13"/>
      <c r="ALE232" s="13"/>
      <c r="ALF232" s="13"/>
      <c r="ALG232" s="13"/>
      <c r="ALH232" s="13"/>
      <c r="ALI232" s="13"/>
      <c r="ALJ232" s="13"/>
      <c r="ALK232" s="13"/>
      <c r="ALL232" s="13"/>
      <c r="ALM232" s="13"/>
      <c r="ALN232" s="13"/>
      <c r="ALO232" s="13"/>
    </row>
    <row r="233" spans="1:1003" s="7" customFormat="1" ht="25.5" x14ac:dyDescent="0.2">
      <c r="A233" s="18" t="s">
        <v>456</v>
      </c>
      <c r="B233" s="22" t="s">
        <v>457</v>
      </c>
      <c r="C233" s="19">
        <v>0</v>
      </c>
      <c r="D233" s="19">
        <v>0</v>
      </c>
      <c r="E233" s="19">
        <v>0</v>
      </c>
      <c r="F233" s="19">
        <v>0</v>
      </c>
      <c r="G233" s="19">
        <v>0</v>
      </c>
      <c r="H233" s="19">
        <v>0</v>
      </c>
      <c r="I233" s="19">
        <v>8863.6</v>
      </c>
      <c r="J233" s="19">
        <v>0</v>
      </c>
      <c r="K233" s="19">
        <v>8863.6</v>
      </c>
      <c r="AKR233" s="13"/>
      <c r="AKS233" s="13"/>
      <c r="AKT233" s="13"/>
      <c r="AKU233" s="13"/>
      <c r="AKV233" s="13"/>
      <c r="AKW233" s="13"/>
      <c r="AKX233" s="13"/>
      <c r="AKY233" s="13"/>
      <c r="AKZ233" s="13"/>
      <c r="ALA233" s="13"/>
      <c r="ALB233" s="13"/>
      <c r="ALC233" s="13"/>
      <c r="ALD233" s="13"/>
      <c r="ALE233" s="13"/>
      <c r="ALF233" s="13"/>
      <c r="ALG233" s="13"/>
      <c r="ALH233" s="13"/>
      <c r="ALI233" s="13"/>
      <c r="ALJ233" s="13"/>
      <c r="ALK233" s="13"/>
      <c r="ALL233" s="13"/>
      <c r="ALM233" s="13"/>
      <c r="ALN233" s="13"/>
      <c r="ALO233" s="13"/>
    </row>
    <row r="234" spans="1:1003" s="7" customFormat="1" ht="25.5" x14ac:dyDescent="0.2">
      <c r="A234" s="18" t="s">
        <v>458</v>
      </c>
      <c r="B234" s="22" t="s">
        <v>459</v>
      </c>
      <c r="C234" s="19">
        <v>0</v>
      </c>
      <c r="D234" s="19">
        <v>0</v>
      </c>
      <c r="E234" s="19">
        <v>0</v>
      </c>
      <c r="F234" s="19">
        <v>185255.1</v>
      </c>
      <c r="G234" s="19">
        <v>0</v>
      </c>
      <c r="H234" s="19">
        <v>185255.1</v>
      </c>
      <c r="I234" s="19">
        <v>185255.1</v>
      </c>
      <c r="J234" s="19">
        <v>0</v>
      </c>
      <c r="K234" s="19">
        <v>185255.1</v>
      </c>
      <c r="AKR234" s="13"/>
      <c r="AKS234" s="13"/>
      <c r="AKT234" s="13"/>
      <c r="AKU234" s="13"/>
      <c r="AKV234" s="13"/>
      <c r="AKW234" s="13"/>
      <c r="AKX234" s="13"/>
      <c r="AKY234" s="13"/>
      <c r="AKZ234" s="13"/>
      <c r="ALA234" s="13"/>
      <c r="ALB234" s="13"/>
      <c r="ALC234" s="13"/>
      <c r="ALD234" s="13"/>
      <c r="ALE234" s="13"/>
      <c r="ALF234" s="13"/>
      <c r="ALG234" s="13"/>
      <c r="ALH234" s="13"/>
      <c r="ALI234" s="13"/>
      <c r="ALJ234" s="13"/>
      <c r="ALK234" s="13"/>
      <c r="ALL234" s="13"/>
      <c r="ALM234" s="13"/>
      <c r="ALN234" s="13"/>
      <c r="ALO234" s="13"/>
    </row>
    <row r="235" spans="1:1003" s="7" customFormat="1" ht="38.25" x14ac:dyDescent="0.2">
      <c r="A235" s="18" t="s">
        <v>460</v>
      </c>
      <c r="B235" s="22" t="s">
        <v>461</v>
      </c>
      <c r="C235" s="19">
        <v>0</v>
      </c>
      <c r="D235" s="19">
        <v>0</v>
      </c>
      <c r="E235" s="19">
        <v>0</v>
      </c>
      <c r="F235" s="19">
        <v>185255.1</v>
      </c>
      <c r="G235" s="19">
        <v>0</v>
      </c>
      <c r="H235" s="19">
        <v>185255.1</v>
      </c>
      <c r="I235" s="19">
        <v>185255.1</v>
      </c>
      <c r="J235" s="19">
        <v>0</v>
      </c>
      <c r="K235" s="19">
        <v>185255.1</v>
      </c>
      <c r="AKR235" s="13"/>
      <c r="AKS235" s="13"/>
      <c r="AKT235" s="13"/>
      <c r="AKU235" s="13"/>
      <c r="AKV235" s="13"/>
      <c r="AKW235" s="13"/>
      <c r="AKX235" s="13"/>
      <c r="AKY235" s="13"/>
      <c r="AKZ235" s="13"/>
      <c r="ALA235" s="13"/>
      <c r="ALB235" s="13"/>
      <c r="ALC235" s="13"/>
      <c r="ALD235" s="13"/>
      <c r="ALE235" s="13"/>
      <c r="ALF235" s="13"/>
      <c r="ALG235" s="13"/>
      <c r="ALH235" s="13"/>
      <c r="ALI235" s="13"/>
      <c r="ALJ235" s="13"/>
      <c r="ALK235" s="13"/>
      <c r="ALL235" s="13"/>
      <c r="ALM235" s="13"/>
      <c r="ALN235" s="13"/>
      <c r="ALO235" s="13"/>
    </row>
    <row r="236" spans="1:1003" s="7" customFormat="1" ht="38.25" x14ac:dyDescent="0.2">
      <c r="A236" s="18" t="s">
        <v>462</v>
      </c>
      <c r="B236" s="22" t="s">
        <v>463</v>
      </c>
      <c r="C236" s="19">
        <v>5737.5</v>
      </c>
      <c r="D236" s="19">
        <v>0</v>
      </c>
      <c r="E236" s="19">
        <v>5737.5</v>
      </c>
      <c r="F236" s="19">
        <v>9301.2999999999993</v>
      </c>
      <c r="G236" s="19">
        <v>0</v>
      </c>
      <c r="H236" s="19">
        <v>9301.2999999999993</v>
      </c>
      <c r="I236" s="19">
        <v>14520.3</v>
      </c>
      <c r="J236" s="19">
        <v>0</v>
      </c>
      <c r="K236" s="19">
        <v>14520.3</v>
      </c>
      <c r="AKR236" s="13"/>
      <c r="AKS236" s="13"/>
      <c r="AKT236" s="13"/>
      <c r="AKU236" s="13"/>
      <c r="AKV236" s="13"/>
      <c r="AKW236" s="13"/>
      <c r="AKX236" s="13"/>
      <c r="AKY236" s="13"/>
      <c r="AKZ236" s="13"/>
      <c r="ALA236" s="13"/>
      <c r="ALB236" s="13"/>
      <c r="ALC236" s="13"/>
      <c r="ALD236" s="13"/>
      <c r="ALE236" s="13"/>
      <c r="ALF236" s="13"/>
      <c r="ALG236" s="13"/>
      <c r="ALH236" s="13"/>
      <c r="ALI236" s="13"/>
      <c r="ALJ236" s="13"/>
      <c r="ALK236" s="13"/>
      <c r="ALL236" s="13"/>
      <c r="ALM236" s="13"/>
      <c r="ALN236" s="13"/>
      <c r="ALO236" s="13"/>
    </row>
    <row r="237" spans="1:1003" s="7" customFormat="1" ht="38.25" x14ac:dyDescent="0.2">
      <c r="A237" s="18" t="s">
        <v>464</v>
      </c>
      <c r="B237" s="22" t="s">
        <v>465</v>
      </c>
      <c r="C237" s="19">
        <v>5737.5</v>
      </c>
      <c r="D237" s="19">
        <v>0</v>
      </c>
      <c r="E237" s="19">
        <v>5737.5</v>
      </c>
      <c r="F237" s="19">
        <v>9301.2999999999993</v>
      </c>
      <c r="G237" s="19">
        <v>0</v>
      </c>
      <c r="H237" s="19">
        <v>9301.2999999999993</v>
      </c>
      <c r="I237" s="19">
        <v>14520.3</v>
      </c>
      <c r="J237" s="19">
        <v>0</v>
      </c>
      <c r="K237" s="19">
        <v>14520.3</v>
      </c>
      <c r="AKR237" s="13"/>
      <c r="AKS237" s="13"/>
      <c r="AKT237" s="13"/>
      <c r="AKU237" s="13"/>
      <c r="AKV237" s="13"/>
      <c r="AKW237" s="13"/>
      <c r="AKX237" s="13"/>
      <c r="AKY237" s="13"/>
      <c r="AKZ237" s="13"/>
      <c r="ALA237" s="13"/>
      <c r="ALB237" s="13"/>
      <c r="ALC237" s="13"/>
      <c r="ALD237" s="13"/>
      <c r="ALE237" s="13"/>
      <c r="ALF237" s="13"/>
      <c r="ALG237" s="13"/>
      <c r="ALH237" s="13"/>
      <c r="ALI237" s="13"/>
      <c r="ALJ237" s="13"/>
      <c r="ALK237" s="13"/>
      <c r="ALL237" s="13"/>
      <c r="ALM237" s="13"/>
      <c r="ALN237" s="13"/>
      <c r="ALO237" s="13"/>
    </row>
    <row r="238" spans="1:1003" s="7" customFormat="1" x14ac:dyDescent="0.2">
      <c r="A238" s="18" t="s">
        <v>466</v>
      </c>
      <c r="B238" s="22" t="s">
        <v>467</v>
      </c>
      <c r="C238" s="19">
        <v>0</v>
      </c>
      <c r="D238" s="19">
        <v>0</v>
      </c>
      <c r="E238" s="19">
        <v>0</v>
      </c>
      <c r="F238" s="19">
        <v>88942.6</v>
      </c>
      <c r="G238" s="19">
        <v>0</v>
      </c>
      <c r="H238" s="19">
        <v>88942.6</v>
      </c>
      <c r="I238" s="19">
        <v>0</v>
      </c>
      <c r="J238" s="19">
        <v>0</v>
      </c>
      <c r="K238" s="19">
        <v>0</v>
      </c>
      <c r="AKR238" s="13"/>
      <c r="AKS238" s="13"/>
      <c r="AKT238" s="13"/>
      <c r="AKU238" s="13"/>
      <c r="AKV238" s="13"/>
      <c r="AKW238" s="13"/>
      <c r="AKX238" s="13"/>
      <c r="AKY238" s="13"/>
      <c r="AKZ238" s="13"/>
      <c r="ALA238" s="13"/>
      <c r="ALB238" s="13"/>
      <c r="ALC238" s="13"/>
      <c r="ALD238" s="13"/>
      <c r="ALE238" s="13"/>
      <c r="ALF238" s="13"/>
      <c r="ALG238" s="13"/>
      <c r="ALH238" s="13"/>
      <c r="ALI238" s="13"/>
      <c r="ALJ238" s="13"/>
      <c r="ALK238" s="13"/>
      <c r="ALL238" s="13"/>
      <c r="ALM238" s="13"/>
      <c r="ALN238" s="13"/>
      <c r="ALO238" s="13"/>
    </row>
    <row r="239" spans="1:1003" s="7" customFormat="1" ht="25.5" x14ac:dyDescent="0.2">
      <c r="A239" s="18" t="s">
        <v>468</v>
      </c>
      <c r="B239" s="22" t="s">
        <v>469</v>
      </c>
      <c r="C239" s="19">
        <v>0</v>
      </c>
      <c r="D239" s="19">
        <v>0</v>
      </c>
      <c r="E239" s="19">
        <v>0</v>
      </c>
      <c r="F239" s="19">
        <v>88942.6</v>
      </c>
      <c r="G239" s="19">
        <v>0</v>
      </c>
      <c r="H239" s="19">
        <v>88942.6</v>
      </c>
      <c r="I239" s="19">
        <v>0</v>
      </c>
      <c r="J239" s="19">
        <v>0</v>
      </c>
      <c r="K239" s="19">
        <v>0</v>
      </c>
      <c r="AKR239" s="13"/>
      <c r="AKS239" s="13"/>
      <c r="AKT239" s="13"/>
      <c r="AKU239" s="13"/>
      <c r="AKV239" s="13"/>
      <c r="AKW239" s="13"/>
      <c r="AKX239" s="13"/>
      <c r="AKY239" s="13"/>
      <c r="AKZ239" s="13"/>
      <c r="ALA239" s="13"/>
      <c r="ALB239" s="13"/>
      <c r="ALC239" s="13"/>
      <c r="ALD239" s="13"/>
      <c r="ALE239" s="13"/>
      <c r="ALF239" s="13"/>
      <c r="ALG239" s="13"/>
      <c r="ALH239" s="13"/>
      <c r="ALI239" s="13"/>
      <c r="ALJ239" s="13"/>
      <c r="ALK239" s="13"/>
      <c r="ALL239" s="13"/>
      <c r="ALM239" s="13"/>
      <c r="ALN239" s="13"/>
      <c r="ALO239" s="13"/>
    </row>
    <row r="240" spans="1:1003" s="7" customFormat="1" x14ac:dyDescent="0.2">
      <c r="A240" s="18" t="s">
        <v>470</v>
      </c>
      <c r="B240" s="22" t="s">
        <v>471</v>
      </c>
      <c r="C240" s="19">
        <v>8452.7000000000007</v>
      </c>
      <c r="D240" s="19">
        <v>0</v>
      </c>
      <c r="E240" s="19">
        <v>8452.7000000000007</v>
      </c>
      <c r="F240" s="19">
        <v>12641.2</v>
      </c>
      <c r="G240" s="19">
        <v>0</v>
      </c>
      <c r="H240" s="19">
        <v>12641.2</v>
      </c>
      <c r="I240" s="19">
        <v>12641.2</v>
      </c>
      <c r="J240" s="19">
        <v>0</v>
      </c>
      <c r="K240" s="19">
        <v>12641.2</v>
      </c>
      <c r="AKR240" s="13"/>
      <c r="AKS240" s="13"/>
      <c r="AKT240" s="13"/>
      <c r="AKU240" s="13"/>
      <c r="AKV240" s="13"/>
      <c r="AKW240" s="13"/>
      <c r="AKX240" s="13"/>
      <c r="AKY240" s="13"/>
      <c r="AKZ240" s="13"/>
      <c r="ALA240" s="13"/>
      <c r="ALB240" s="13"/>
      <c r="ALC240" s="13"/>
      <c r="ALD240" s="13"/>
      <c r="ALE240" s="13"/>
      <c r="ALF240" s="13"/>
      <c r="ALG240" s="13"/>
      <c r="ALH240" s="13"/>
      <c r="ALI240" s="13"/>
      <c r="ALJ240" s="13"/>
      <c r="ALK240" s="13"/>
      <c r="ALL240" s="13"/>
      <c r="ALM240" s="13"/>
      <c r="ALN240" s="13"/>
      <c r="ALO240" s="13"/>
    </row>
    <row r="241" spans="1:1003" s="7" customFormat="1" x14ac:dyDescent="0.2">
      <c r="A241" s="18" t="s">
        <v>472</v>
      </c>
      <c r="B241" s="22" t="s">
        <v>473</v>
      </c>
      <c r="C241" s="19">
        <v>8452.7000000000007</v>
      </c>
      <c r="D241" s="19">
        <v>0</v>
      </c>
      <c r="E241" s="19">
        <v>8452.7000000000007</v>
      </c>
      <c r="F241" s="19">
        <v>12641.2</v>
      </c>
      <c r="G241" s="19">
        <v>0</v>
      </c>
      <c r="H241" s="19">
        <v>12641.2</v>
      </c>
      <c r="I241" s="19">
        <v>12641.2</v>
      </c>
      <c r="J241" s="19">
        <v>0</v>
      </c>
      <c r="K241" s="19">
        <v>12641.2</v>
      </c>
      <c r="AKR241" s="13"/>
      <c r="AKS241" s="13"/>
      <c r="AKT241" s="13"/>
      <c r="AKU241" s="13"/>
      <c r="AKV241" s="13"/>
      <c r="AKW241" s="13"/>
      <c r="AKX241" s="13"/>
      <c r="AKY241" s="13"/>
      <c r="AKZ241" s="13"/>
      <c r="ALA241" s="13"/>
      <c r="ALB241" s="13"/>
      <c r="ALC241" s="13"/>
      <c r="ALD241" s="13"/>
      <c r="ALE241" s="13"/>
      <c r="ALF241" s="13"/>
      <c r="ALG241" s="13"/>
      <c r="ALH241" s="13"/>
      <c r="ALI241" s="13"/>
      <c r="ALJ241" s="13"/>
      <c r="ALK241" s="13"/>
      <c r="ALL241" s="13"/>
      <c r="ALM241" s="13"/>
      <c r="ALN241" s="13"/>
      <c r="ALO241" s="13"/>
    </row>
    <row r="242" spans="1:1003" s="7" customFormat="1" ht="25.5" x14ac:dyDescent="0.2">
      <c r="A242" s="18" t="s">
        <v>474</v>
      </c>
      <c r="B242" s="22" t="s">
        <v>475</v>
      </c>
      <c r="C242" s="19">
        <v>23575.4</v>
      </c>
      <c r="D242" s="19">
        <v>0</v>
      </c>
      <c r="E242" s="19">
        <v>23575.4</v>
      </c>
      <c r="F242" s="19">
        <v>29159.8</v>
      </c>
      <c r="G242" s="19">
        <v>0</v>
      </c>
      <c r="H242" s="19">
        <v>29159.8</v>
      </c>
      <c r="I242" s="19">
        <v>26983.7</v>
      </c>
      <c r="J242" s="19">
        <v>0</v>
      </c>
      <c r="K242" s="19">
        <v>26983.7</v>
      </c>
      <c r="AKR242" s="13"/>
      <c r="AKS242" s="13"/>
      <c r="AKT242" s="13"/>
      <c r="AKU242" s="13"/>
      <c r="AKV242" s="13"/>
      <c r="AKW242" s="13"/>
      <c r="AKX242" s="13"/>
      <c r="AKY242" s="13"/>
      <c r="AKZ242" s="13"/>
      <c r="ALA242" s="13"/>
      <c r="ALB242" s="13"/>
      <c r="ALC242" s="13"/>
      <c r="ALD242" s="13"/>
      <c r="ALE242" s="13"/>
      <c r="ALF242" s="13"/>
      <c r="ALG242" s="13"/>
      <c r="ALH242" s="13"/>
      <c r="ALI242" s="13"/>
      <c r="ALJ242" s="13"/>
      <c r="ALK242" s="13"/>
      <c r="ALL242" s="13"/>
      <c r="ALM242" s="13"/>
      <c r="ALN242" s="13"/>
      <c r="ALO242" s="13"/>
    </row>
    <row r="243" spans="1:1003" s="7" customFormat="1" ht="25.5" x14ac:dyDescent="0.2">
      <c r="A243" s="18" t="s">
        <v>476</v>
      </c>
      <c r="B243" s="22" t="s">
        <v>477</v>
      </c>
      <c r="C243" s="19">
        <v>23575.4</v>
      </c>
      <c r="D243" s="19">
        <v>0</v>
      </c>
      <c r="E243" s="19">
        <v>23575.4</v>
      </c>
      <c r="F243" s="19">
        <v>29159.8</v>
      </c>
      <c r="G243" s="19">
        <v>0</v>
      </c>
      <c r="H243" s="19">
        <v>29159.8</v>
      </c>
      <c r="I243" s="19">
        <v>26983.7</v>
      </c>
      <c r="J243" s="19">
        <v>0</v>
      </c>
      <c r="K243" s="19">
        <v>26983.7</v>
      </c>
      <c r="AKR243" s="13"/>
      <c r="AKS243" s="13"/>
      <c r="AKT243" s="13"/>
      <c r="AKU243" s="13"/>
      <c r="AKV243" s="13"/>
      <c r="AKW243" s="13"/>
      <c r="AKX243" s="13"/>
      <c r="AKY243" s="13"/>
      <c r="AKZ243" s="13"/>
      <c r="ALA243" s="13"/>
      <c r="ALB243" s="13"/>
      <c r="ALC243" s="13"/>
      <c r="ALD243" s="13"/>
      <c r="ALE243" s="13"/>
      <c r="ALF243" s="13"/>
      <c r="ALG243" s="13"/>
      <c r="ALH243" s="13"/>
      <c r="ALI243" s="13"/>
      <c r="ALJ243" s="13"/>
      <c r="ALK243" s="13"/>
      <c r="ALL243" s="13"/>
      <c r="ALM243" s="13"/>
      <c r="ALN243" s="13"/>
      <c r="ALO243" s="13"/>
    </row>
    <row r="244" spans="1:1003" s="7" customFormat="1" ht="25.5" x14ac:dyDescent="0.2">
      <c r="A244" s="18" t="s">
        <v>478</v>
      </c>
      <c r="B244" s="22" t="s">
        <v>479</v>
      </c>
      <c r="C244" s="19">
        <v>20002.3</v>
      </c>
      <c r="D244" s="19">
        <v>0</v>
      </c>
      <c r="E244" s="19">
        <v>20002.3</v>
      </c>
      <c r="F244" s="19">
        <v>19773.400000000001</v>
      </c>
      <c r="G244" s="19">
        <v>0</v>
      </c>
      <c r="H244" s="19">
        <v>19773.400000000001</v>
      </c>
      <c r="I244" s="19">
        <v>30491.7</v>
      </c>
      <c r="J244" s="19">
        <v>0</v>
      </c>
      <c r="K244" s="19">
        <v>30491.7</v>
      </c>
      <c r="AKR244" s="13"/>
      <c r="AKS244" s="13"/>
      <c r="AKT244" s="13"/>
      <c r="AKU244" s="13"/>
      <c r="AKV244" s="13"/>
      <c r="AKW244" s="13"/>
      <c r="AKX244" s="13"/>
      <c r="AKY244" s="13"/>
      <c r="AKZ244" s="13"/>
      <c r="ALA244" s="13"/>
      <c r="ALB244" s="13"/>
      <c r="ALC244" s="13"/>
      <c r="ALD244" s="13"/>
      <c r="ALE244" s="13"/>
      <c r="ALF244" s="13"/>
      <c r="ALG244" s="13"/>
      <c r="ALH244" s="13"/>
      <c r="ALI244" s="13"/>
      <c r="ALJ244" s="13"/>
      <c r="ALK244" s="13"/>
      <c r="ALL244" s="13"/>
      <c r="ALM244" s="13"/>
      <c r="ALN244" s="13"/>
      <c r="ALO244" s="13"/>
    </row>
    <row r="245" spans="1:1003" s="7" customFormat="1" ht="25.5" x14ac:dyDescent="0.2">
      <c r="A245" s="18" t="s">
        <v>480</v>
      </c>
      <c r="B245" s="22" t="s">
        <v>481</v>
      </c>
      <c r="C245" s="19">
        <v>20002.3</v>
      </c>
      <c r="D245" s="19">
        <v>0</v>
      </c>
      <c r="E245" s="19">
        <v>20002.3</v>
      </c>
      <c r="F245" s="19">
        <v>19773.400000000001</v>
      </c>
      <c r="G245" s="19">
        <v>0</v>
      </c>
      <c r="H245" s="19">
        <v>19773.400000000001</v>
      </c>
      <c r="I245" s="19">
        <v>30491.7</v>
      </c>
      <c r="J245" s="19">
        <v>0</v>
      </c>
      <c r="K245" s="19">
        <v>30491.7</v>
      </c>
      <c r="AKR245" s="13"/>
      <c r="AKS245" s="13"/>
      <c r="AKT245" s="13"/>
      <c r="AKU245" s="13"/>
      <c r="AKV245" s="13"/>
      <c r="AKW245" s="13"/>
      <c r="AKX245" s="13"/>
      <c r="AKY245" s="13"/>
      <c r="AKZ245" s="13"/>
      <c r="ALA245" s="13"/>
      <c r="ALB245" s="13"/>
      <c r="ALC245" s="13"/>
      <c r="ALD245" s="13"/>
      <c r="ALE245" s="13"/>
      <c r="ALF245" s="13"/>
      <c r="ALG245" s="13"/>
      <c r="ALH245" s="13"/>
      <c r="ALI245" s="13"/>
      <c r="ALJ245" s="13"/>
      <c r="ALK245" s="13"/>
      <c r="ALL245" s="13"/>
      <c r="ALM245" s="13"/>
      <c r="ALN245" s="13"/>
      <c r="ALO245" s="13"/>
    </row>
    <row r="246" spans="1:1003" s="7" customFormat="1" x14ac:dyDescent="0.2">
      <c r="A246" s="18" t="s">
        <v>482</v>
      </c>
      <c r="B246" s="22" t="s">
        <v>483</v>
      </c>
      <c r="C246" s="19">
        <v>0</v>
      </c>
      <c r="D246" s="19">
        <v>0</v>
      </c>
      <c r="E246" s="19">
        <v>0</v>
      </c>
      <c r="F246" s="19">
        <v>0</v>
      </c>
      <c r="G246" s="19">
        <v>0</v>
      </c>
      <c r="H246" s="19">
        <v>0</v>
      </c>
      <c r="I246" s="19">
        <v>23779.5</v>
      </c>
      <c r="J246" s="19">
        <v>0</v>
      </c>
      <c r="K246" s="19">
        <v>23779.5</v>
      </c>
      <c r="AKR246" s="13"/>
      <c r="AKS246" s="13"/>
      <c r="AKT246" s="13"/>
      <c r="AKU246" s="13"/>
      <c r="AKV246" s="13"/>
      <c r="AKW246" s="13"/>
      <c r="AKX246" s="13"/>
      <c r="AKY246" s="13"/>
      <c r="AKZ246" s="13"/>
      <c r="ALA246" s="13"/>
      <c r="ALB246" s="13"/>
      <c r="ALC246" s="13"/>
      <c r="ALD246" s="13"/>
      <c r="ALE246" s="13"/>
      <c r="ALF246" s="13"/>
      <c r="ALG246" s="13"/>
      <c r="ALH246" s="13"/>
      <c r="ALI246" s="13"/>
      <c r="ALJ246" s="13"/>
      <c r="ALK246" s="13"/>
      <c r="ALL246" s="13"/>
      <c r="ALM246" s="13"/>
      <c r="ALN246" s="13"/>
      <c r="ALO246" s="13"/>
    </row>
    <row r="247" spans="1:1003" s="7" customFormat="1" ht="25.5" x14ac:dyDescent="0.2">
      <c r="A247" s="18" t="s">
        <v>484</v>
      </c>
      <c r="B247" s="22" t="s">
        <v>485</v>
      </c>
      <c r="C247" s="19">
        <v>0</v>
      </c>
      <c r="D247" s="19">
        <v>0</v>
      </c>
      <c r="E247" s="19">
        <v>0</v>
      </c>
      <c r="F247" s="19">
        <v>0</v>
      </c>
      <c r="G247" s="19">
        <v>0</v>
      </c>
      <c r="H247" s="19">
        <v>0</v>
      </c>
      <c r="I247" s="19">
        <v>23779.5</v>
      </c>
      <c r="J247" s="19">
        <v>0</v>
      </c>
      <c r="K247" s="19">
        <v>23779.5</v>
      </c>
      <c r="AKR247" s="13"/>
      <c r="AKS247" s="13"/>
      <c r="AKT247" s="13"/>
      <c r="AKU247" s="13"/>
      <c r="AKV247" s="13"/>
      <c r="AKW247" s="13"/>
      <c r="AKX247" s="13"/>
      <c r="AKY247" s="13"/>
      <c r="AKZ247" s="13"/>
      <c r="ALA247" s="13"/>
      <c r="ALB247" s="13"/>
      <c r="ALC247" s="13"/>
      <c r="ALD247" s="13"/>
      <c r="ALE247" s="13"/>
      <c r="ALF247" s="13"/>
      <c r="ALG247" s="13"/>
      <c r="ALH247" s="13"/>
      <c r="ALI247" s="13"/>
      <c r="ALJ247" s="13"/>
      <c r="ALK247" s="13"/>
      <c r="ALL247" s="13"/>
      <c r="ALM247" s="13"/>
      <c r="ALN247" s="13"/>
      <c r="ALO247" s="13"/>
    </row>
    <row r="248" spans="1:1003" s="7" customFormat="1" ht="25.5" x14ac:dyDescent="0.2">
      <c r="A248" s="18" t="s">
        <v>486</v>
      </c>
      <c r="B248" s="22" t="s">
        <v>487</v>
      </c>
      <c r="C248" s="19">
        <v>946.5</v>
      </c>
      <c r="D248" s="19">
        <v>0</v>
      </c>
      <c r="E248" s="19">
        <v>946.5</v>
      </c>
      <c r="F248" s="19">
        <v>1357.8</v>
      </c>
      <c r="G248" s="19">
        <v>0</v>
      </c>
      <c r="H248" s="19">
        <v>1357.8</v>
      </c>
      <c r="I248" s="19">
        <v>1358.2</v>
      </c>
      <c r="J248" s="19">
        <v>0</v>
      </c>
      <c r="K248" s="19">
        <v>1358.2</v>
      </c>
      <c r="AKR248" s="13"/>
      <c r="AKS248" s="13"/>
      <c r="AKT248" s="13"/>
      <c r="AKU248" s="13"/>
      <c r="AKV248" s="13"/>
      <c r="AKW248" s="13"/>
      <c r="AKX248" s="13"/>
      <c r="AKY248" s="13"/>
      <c r="AKZ248" s="13"/>
      <c r="ALA248" s="13"/>
      <c r="ALB248" s="13"/>
      <c r="ALC248" s="13"/>
      <c r="ALD248" s="13"/>
      <c r="ALE248" s="13"/>
      <c r="ALF248" s="13"/>
      <c r="ALG248" s="13"/>
      <c r="ALH248" s="13"/>
      <c r="ALI248" s="13"/>
      <c r="ALJ248" s="13"/>
      <c r="ALK248" s="13"/>
      <c r="ALL248" s="13"/>
      <c r="ALM248" s="13"/>
      <c r="ALN248" s="13"/>
      <c r="ALO248" s="13"/>
    </row>
    <row r="249" spans="1:1003" s="7" customFormat="1" ht="25.5" x14ac:dyDescent="0.2">
      <c r="A249" s="18" t="s">
        <v>488</v>
      </c>
      <c r="B249" s="22" t="s">
        <v>489</v>
      </c>
      <c r="C249" s="19">
        <v>946.5</v>
      </c>
      <c r="D249" s="19">
        <v>0</v>
      </c>
      <c r="E249" s="19">
        <v>946.5</v>
      </c>
      <c r="F249" s="19">
        <v>1357.8</v>
      </c>
      <c r="G249" s="19">
        <v>0</v>
      </c>
      <c r="H249" s="19">
        <v>1357.8</v>
      </c>
      <c r="I249" s="19">
        <v>1358.2</v>
      </c>
      <c r="J249" s="19">
        <v>0</v>
      </c>
      <c r="K249" s="19">
        <v>1358.2</v>
      </c>
      <c r="AKR249" s="13"/>
      <c r="AKS249" s="13"/>
      <c r="AKT249" s="13"/>
      <c r="AKU249" s="13"/>
      <c r="AKV249" s="13"/>
      <c r="AKW249" s="13"/>
      <c r="AKX249" s="13"/>
      <c r="AKY249" s="13"/>
      <c r="AKZ249" s="13"/>
      <c r="ALA249" s="13"/>
      <c r="ALB249" s="13"/>
      <c r="ALC249" s="13"/>
      <c r="ALD249" s="13"/>
      <c r="ALE249" s="13"/>
      <c r="ALF249" s="13"/>
      <c r="ALG249" s="13"/>
      <c r="ALH249" s="13"/>
      <c r="ALI249" s="13"/>
      <c r="ALJ249" s="13"/>
      <c r="ALK249" s="13"/>
      <c r="ALL249" s="13"/>
      <c r="ALM249" s="13"/>
      <c r="ALN249" s="13"/>
      <c r="ALO249" s="13"/>
    </row>
    <row r="250" spans="1:1003" s="7" customFormat="1" ht="25.5" x14ac:dyDescent="0.2">
      <c r="A250" s="18" t="s">
        <v>490</v>
      </c>
      <c r="B250" s="22" t="s">
        <v>491</v>
      </c>
      <c r="C250" s="19">
        <v>25000</v>
      </c>
      <c r="D250" s="19">
        <v>0</v>
      </c>
      <c r="E250" s="19">
        <v>25000</v>
      </c>
      <c r="F250" s="19">
        <v>0</v>
      </c>
      <c r="G250" s="19">
        <v>0</v>
      </c>
      <c r="H250" s="19">
        <v>0</v>
      </c>
      <c r="I250" s="19">
        <v>0</v>
      </c>
      <c r="J250" s="19">
        <v>0</v>
      </c>
      <c r="K250" s="19">
        <v>0</v>
      </c>
      <c r="AKR250" s="13"/>
      <c r="AKS250" s="13"/>
      <c r="AKT250" s="13"/>
      <c r="AKU250" s="13"/>
      <c r="AKV250" s="13"/>
      <c r="AKW250" s="13"/>
      <c r="AKX250" s="13"/>
      <c r="AKY250" s="13"/>
      <c r="AKZ250" s="13"/>
      <c r="ALA250" s="13"/>
      <c r="ALB250" s="13"/>
      <c r="ALC250" s="13"/>
      <c r="ALD250" s="13"/>
      <c r="ALE250" s="13"/>
      <c r="ALF250" s="13"/>
      <c r="ALG250" s="13"/>
      <c r="ALH250" s="13"/>
      <c r="ALI250" s="13"/>
      <c r="ALJ250" s="13"/>
      <c r="ALK250" s="13"/>
      <c r="ALL250" s="13"/>
      <c r="ALM250" s="13"/>
      <c r="ALN250" s="13"/>
      <c r="ALO250" s="13"/>
    </row>
    <row r="251" spans="1:1003" s="7" customFormat="1" ht="25.5" x14ac:dyDescent="0.2">
      <c r="A251" s="18" t="s">
        <v>492</v>
      </c>
      <c r="B251" s="22" t="s">
        <v>493</v>
      </c>
      <c r="C251" s="19">
        <v>25000</v>
      </c>
      <c r="D251" s="19">
        <v>0</v>
      </c>
      <c r="E251" s="19">
        <v>25000</v>
      </c>
      <c r="F251" s="19">
        <v>0</v>
      </c>
      <c r="G251" s="19">
        <v>0</v>
      </c>
      <c r="H251" s="19">
        <v>0</v>
      </c>
      <c r="I251" s="19">
        <v>0</v>
      </c>
      <c r="J251" s="19">
        <v>0</v>
      </c>
      <c r="K251" s="19">
        <v>0</v>
      </c>
      <c r="AKR251" s="13"/>
      <c r="AKS251" s="13"/>
      <c r="AKT251" s="13"/>
      <c r="AKU251" s="13"/>
      <c r="AKV251" s="13"/>
      <c r="AKW251" s="13"/>
      <c r="AKX251" s="13"/>
      <c r="AKY251" s="13"/>
      <c r="AKZ251" s="13"/>
      <c r="ALA251" s="13"/>
      <c r="ALB251" s="13"/>
      <c r="ALC251" s="13"/>
      <c r="ALD251" s="13"/>
      <c r="ALE251" s="13"/>
      <c r="ALF251" s="13"/>
      <c r="ALG251" s="13"/>
      <c r="ALH251" s="13"/>
      <c r="ALI251" s="13"/>
      <c r="ALJ251" s="13"/>
      <c r="ALK251" s="13"/>
      <c r="ALL251" s="13"/>
      <c r="ALM251" s="13"/>
      <c r="ALN251" s="13"/>
      <c r="ALO251" s="13"/>
    </row>
    <row r="252" spans="1:1003" s="7" customFormat="1" ht="38.25" x14ac:dyDescent="0.2">
      <c r="A252" s="18" t="s">
        <v>494</v>
      </c>
      <c r="B252" s="22" t="s">
        <v>495</v>
      </c>
      <c r="C252" s="19">
        <v>356611.6</v>
      </c>
      <c r="D252" s="19">
        <v>0</v>
      </c>
      <c r="E252" s="19">
        <v>356611.6</v>
      </c>
      <c r="F252" s="19">
        <v>0</v>
      </c>
      <c r="G252" s="19">
        <v>0</v>
      </c>
      <c r="H252" s="19">
        <v>0</v>
      </c>
      <c r="I252" s="19">
        <v>0</v>
      </c>
      <c r="J252" s="19">
        <v>0</v>
      </c>
      <c r="K252" s="19">
        <v>0</v>
      </c>
      <c r="AKR252" s="13"/>
      <c r="AKS252" s="13"/>
      <c r="AKT252" s="13"/>
      <c r="AKU252" s="13"/>
      <c r="AKV252" s="13"/>
      <c r="AKW252" s="13"/>
      <c r="AKX252" s="13"/>
      <c r="AKY252" s="13"/>
      <c r="AKZ252" s="13"/>
      <c r="ALA252" s="13"/>
      <c r="ALB252" s="13"/>
      <c r="ALC252" s="13"/>
      <c r="ALD252" s="13"/>
      <c r="ALE252" s="13"/>
      <c r="ALF252" s="13"/>
      <c r="ALG252" s="13"/>
      <c r="ALH252" s="13"/>
      <c r="ALI252" s="13"/>
      <c r="ALJ252" s="13"/>
      <c r="ALK252" s="13"/>
      <c r="ALL252" s="13"/>
      <c r="ALM252" s="13"/>
      <c r="ALN252" s="13"/>
      <c r="ALO252" s="13"/>
    </row>
    <row r="253" spans="1:1003" s="7" customFormat="1" ht="38.25" x14ac:dyDescent="0.2">
      <c r="A253" s="18" t="s">
        <v>496</v>
      </c>
      <c r="B253" s="22" t="s">
        <v>497</v>
      </c>
      <c r="C253" s="19">
        <v>356611.6</v>
      </c>
      <c r="D253" s="19">
        <v>0</v>
      </c>
      <c r="E253" s="19">
        <v>356611.6</v>
      </c>
      <c r="F253" s="19">
        <v>0</v>
      </c>
      <c r="G253" s="19">
        <v>0</v>
      </c>
      <c r="H253" s="19">
        <v>0</v>
      </c>
      <c r="I253" s="19">
        <v>0</v>
      </c>
      <c r="J253" s="19">
        <v>0</v>
      </c>
      <c r="K253" s="19">
        <v>0</v>
      </c>
      <c r="AKR253" s="13"/>
      <c r="AKS253" s="13"/>
      <c r="AKT253" s="13"/>
      <c r="AKU253" s="13"/>
      <c r="AKV253" s="13"/>
      <c r="AKW253" s="13"/>
      <c r="AKX253" s="13"/>
      <c r="AKY253" s="13"/>
      <c r="AKZ253" s="13"/>
      <c r="ALA253" s="13"/>
      <c r="ALB253" s="13"/>
      <c r="ALC253" s="13"/>
      <c r="ALD253" s="13"/>
      <c r="ALE253" s="13"/>
      <c r="ALF253" s="13"/>
      <c r="ALG253" s="13"/>
      <c r="ALH253" s="13"/>
      <c r="ALI253" s="13"/>
      <c r="ALJ253" s="13"/>
      <c r="ALK253" s="13"/>
      <c r="ALL253" s="13"/>
      <c r="ALM253" s="13"/>
      <c r="ALN253" s="13"/>
      <c r="ALO253" s="13"/>
    </row>
    <row r="254" spans="1:1003" s="7" customFormat="1" ht="25.5" x14ac:dyDescent="0.2">
      <c r="A254" s="18" t="s">
        <v>498</v>
      </c>
      <c r="B254" s="22" t="s">
        <v>499</v>
      </c>
      <c r="C254" s="19">
        <v>126330.6</v>
      </c>
      <c r="D254" s="19">
        <v>0</v>
      </c>
      <c r="E254" s="19">
        <v>126330.6</v>
      </c>
      <c r="F254" s="19">
        <v>182094.1</v>
      </c>
      <c r="G254" s="19">
        <v>0</v>
      </c>
      <c r="H254" s="19">
        <v>182094.1</v>
      </c>
      <c r="I254" s="19">
        <v>214929.1</v>
      </c>
      <c r="J254" s="19">
        <v>0</v>
      </c>
      <c r="K254" s="19">
        <v>214929.1</v>
      </c>
      <c r="AKR254" s="13"/>
      <c r="AKS254" s="13"/>
      <c r="AKT254" s="13"/>
      <c r="AKU254" s="13"/>
      <c r="AKV254" s="13"/>
      <c r="AKW254" s="13"/>
      <c r="AKX254" s="13"/>
      <c r="AKY254" s="13"/>
      <c r="AKZ254" s="13"/>
      <c r="ALA254" s="13"/>
      <c r="ALB254" s="13"/>
      <c r="ALC254" s="13"/>
      <c r="ALD254" s="13"/>
      <c r="ALE254" s="13"/>
      <c r="ALF254" s="13"/>
      <c r="ALG254" s="13"/>
      <c r="ALH254" s="13"/>
      <c r="ALI254" s="13"/>
      <c r="ALJ254" s="13"/>
      <c r="ALK254" s="13"/>
      <c r="ALL254" s="13"/>
      <c r="ALM254" s="13"/>
      <c r="ALN254" s="13"/>
      <c r="ALO254" s="13"/>
    </row>
    <row r="255" spans="1:1003" s="7" customFormat="1" ht="25.5" x14ac:dyDescent="0.2">
      <c r="A255" s="18" t="s">
        <v>500</v>
      </c>
      <c r="B255" s="22" t="s">
        <v>501</v>
      </c>
      <c r="C255" s="19">
        <v>126330.6</v>
      </c>
      <c r="D255" s="19">
        <v>0</v>
      </c>
      <c r="E255" s="19">
        <v>126330.6</v>
      </c>
      <c r="F255" s="19">
        <v>182094.1</v>
      </c>
      <c r="G255" s="19">
        <v>0</v>
      </c>
      <c r="H255" s="19">
        <v>182094.1</v>
      </c>
      <c r="I255" s="19">
        <v>214929.1</v>
      </c>
      <c r="J255" s="19">
        <v>0</v>
      </c>
      <c r="K255" s="19">
        <v>214929.1</v>
      </c>
      <c r="AKR255" s="13"/>
      <c r="AKS255" s="13"/>
      <c r="AKT255" s="13"/>
      <c r="AKU255" s="13"/>
      <c r="AKV255" s="13"/>
      <c r="AKW255" s="13"/>
      <c r="AKX255" s="13"/>
      <c r="AKY255" s="13"/>
      <c r="AKZ255" s="13"/>
      <c r="ALA255" s="13"/>
      <c r="ALB255" s="13"/>
      <c r="ALC255" s="13"/>
      <c r="ALD255" s="13"/>
      <c r="ALE255" s="13"/>
      <c r="ALF255" s="13"/>
      <c r="ALG255" s="13"/>
      <c r="ALH255" s="13"/>
      <c r="ALI255" s="13"/>
      <c r="ALJ255" s="13"/>
      <c r="ALK255" s="13"/>
      <c r="ALL255" s="13"/>
      <c r="ALM255" s="13"/>
      <c r="ALN255" s="13"/>
      <c r="ALO255" s="13"/>
    </row>
    <row r="256" spans="1:1003" s="7" customFormat="1" ht="63.75" x14ac:dyDescent="0.2">
      <c r="A256" s="18" t="s">
        <v>502</v>
      </c>
      <c r="B256" s="22" t="s">
        <v>503</v>
      </c>
      <c r="C256" s="19">
        <v>21753</v>
      </c>
      <c r="D256" s="19">
        <v>0</v>
      </c>
      <c r="E256" s="19">
        <v>21753</v>
      </c>
      <c r="F256" s="19">
        <v>0</v>
      </c>
      <c r="G256" s="19">
        <v>0</v>
      </c>
      <c r="H256" s="19">
        <v>0</v>
      </c>
      <c r="I256" s="19">
        <v>0</v>
      </c>
      <c r="J256" s="19">
        <v>0</v>
      </c>
      <c r="K256" s="19">
        <v>0</v>
      </c>
      <c r="AKR256" s="13"/>
      <c r="AKS256" s="13"/>
      <c r="AKT256" s="13"/>
      <c r="AKU256" s="13"/>
      <c r="AKV256" s="13"/>
      <c r="AKW256" s="13"/>
      <c r="AKX256" s="13"/>
      <c r="AKY256" s="13"/>
      <c r="AKZ256" s="13"/>
      <c r="ALA256" s="13"/>
      <c r="ALB256" s="13"/>
      <c r="ALC256" s="13"/>
      <c r="ALD256" s="13"/>
      <c r="ALE256" s="13"/>
      <c r="ALF256" s="13"/>
      <c r="ALG256" s="13"/>
      <c r="ALH256" s="13"/>
      <c r="ALI256" s="13"/>
      <c r="ALJ256" s="13"/>
      <c r="ALK256" s="13"/>
      <c r="ALL256" s="13"/>
      <c r="ALM256" s="13"/>
      <c r="ALN256" s="13"/>
      <c r="ALO256" s="13"/>
    </row>
    <row r="257" spans="1:1003" s="7" customFormat="1" ht="63.75" x14ac:dyDescent="0.2">
      <c r="A257" s="18" t="s">
        <v>504</v>
      </c>
      <c r="B257" s="22" t="s">
        <v>505</v>
      </c>
      <c r="C257" s="19">
        <v>21753</v>
      </c>
      <c r="D257" s="19">
        <v>0</v>
      </c>
      <c r="E257" s="19">
        <v>21753</v>
      </c>
      <c r="F257" s="19">
        <v>0</v>
      </c>
      <c r="G257" s="19">
        <v>0</v>
      </c>
      <c r="H257" s="19">
        <v>0</v>
      </c>
      <c r="I257" s="19">
        <v>0</v>
      </c>
      <c r="J257" s="19">
        <v>0</v>
      </c>
      <c r="K257" s="19">
        <v>0</v>
      </c>
      <c r="AKR257" s="13"/>
      <c r="AKS257" s="13"/>
      <c r="AKT257" s="13"/>
      <c r="AKU257" s="13"/>
      <c r="AKV257" s="13"/>
      <c r="AKW257" s="13"/>
      <c r="AKX257" s="13"/>
      <c r="AKY257" s="13"/>
      <c r="AKZ257" s="13"/>
      <c r="ALA257" s="13"/>
      <c r="ALB257" s="13"/>
      <c r="ALC257" s="13"/>
      <c r="ALD257" s="13"/>
      <c r="ALE257" s="13"/>
      <c r="ALF257" s="13"/>
      <c r="ALG257" s="13"/>
      <c r="ALH257" s="13"/>
      <c r="ALI257" s="13"/>
      <c r="ALJ257" s="13"/>
      <c r="ALK257" s="13"/>
      <c r="ALL257" s="13"/>
      <c r="ALM257" s="13"/>
      <c r="ALN257" s="13"/>
      <c r="ALO257" s="13"/>
    </row>
    <row r="258" spans="1:1003" s="7" customFormat="1" ht="38.25" x14ac:dyDescent="0.2">
      <c r="A258" s="18" t="s">
        <v>506</v>
      </c>
      <c r="B258" s="22" t="s">
        <v>507</v>
      </c>
      <c r="C258" s="19">
        <v>2700</v>
      </c>
      <c r="D258" s="19">
        <v>0</v>
      </c>
      <c r="E258" s="19">
        <v>2700</v>
      </c>
      <c r="F258" s="19">
        <v>4050</v>
      </c>
      <c r="G258" s="19">
        <v>0</v>
      </c>
      <c r="H258" s="19">
        <v>4050</v>
      </c>
      <c r="I258" s="19">
        <v>7650</v>
      </c>
      <c r="J258" s="19">
        <v>0</v>
      </c>
      <c r="K258" s="19">
        <v>7650</v>
      </c>
      <c r="AKR258" s="13"/>
      <c r="AKS258" s="13"/>
      <c r="AKT258" s="13"/>
      <c r="AKU258" s="13"/>
      <c r="AKV258" s="13"/>
      <c r="AKW258" s="13"/>
      <c r="AKX258" s="13"/>
      <c r="AKY258" s="13"/>
      <c r="AKZ258" s="13"/>
      <c r="ALA258" s="13"/>
      <c r="ALB258" s="13"/>
      <c r="ALC258" s="13"/>
      <c r="ALD258" s="13"/>
      <c r="ALE258" s="13"/>
      <c r="ALF258" s="13"/>
      <c r="ALG258" s="13"/>
      <c r="ALH258" s="13"/>
      <c r="ALI258" s="13"/>
      <c r="ALJ258" s="13"/>
      <c r="ALK258" s="13"/>
      <c r="ALL258" s="13"/>
      <c r="ALM258" s="13"/>
      <c r="ALN258" s="13"/>
      <c r="ALO258" s="13"/>
    </row>
    <row r="259" spans="1:1003" s="7" customFormat="1" ht="38.25" x14ac:dyDescent="0.2">
      <c r="A259" s="18" t="s">
        <v>508</v>
      </c>
      <c r="B259" s="22" t="s">
        <v>509</v>
      </c>
      <c r="C259" s="19">
        <v>2700</v>
      </c>
      <c r="D259" s="19">
        <v>0</v>
      </c>
      <c r="E259" s="19">
        <v>2700</v>
      </c>
      <c r="F259" s="19">
        <v>4050</v>
      </c>
      <c r="G259" s="19">
        <v>0</v>
      </c>
      <c r="H259" s="19">
        <v>4050</v>
      </c>
      <c r="I259" s="19">
        <v>7650</v>
      </c>
      <c r="J259" s="19">
        <v>0</v>
      </c>
      <c r="K259" s="19">
        <v>7650</v>
      </c>
      <c r="AKR259" s="13"/>
      <c r="AKS259" s="13"/>
      <c r="AKT259" s="13"/>
      <c r="AKU259" s="13"/>
      <c r="AKV259" s="13"/>
      <c r="AKW259" s="13"/>
      <c r="AKX259" s="13"/>
      <c r="AKY259" s="13"/>
      <c r="AKZ259" s="13"/>
      <c r="ALA259" s="13"/>
      <c r="ALB259" s="13"/>
      <c r="ALC259" s="13"/>
      <c r="ALD259" s="13"/>
      <c r="ALE259" s="13"/>
      <c r="ALF259" s="13"/>
      <c r="ALG259" s="13"/>
      <c r="ALH259" s="13"/>
      <c r="ALI259" s="13"/>
      <c r="ALJ259" s="13"/>
      <c r="ALK259" s="13"/>
      <c r="ALL259" s="13"/>
      <c r="ALM259" s="13"/>
      <c r="ALN259" s="13"/>
      <c r="ALO259" s="13"/>
    </row>
    <row r="260" spans="1:1003" s="7" customFormat="1" x14ac:dyDescent="0.2">
      <c r="A260" s="18" t="s">
        <v>510</v>
      </c>
      <c r="B260" s="22" t="s">
        <v>511</v>
      </c>
      <c r="C260" s="19">
        <v>7800</v>
      </c>
      <c r="D260" s="19">
        <v>0</v>
      </c>
      <c r="E260" s="19">
        <v>7800</v>
      </c>
      <c r="F260" s="19">
        <v>1960.6</v>
      </c>
      <c r="G260" s="19">
        <v>0</v>
      </c>
      <c r="H260" s="19">
        <v>1960.6</v>
      </c>
      <c r="I260" s="19">
        <v>1952.5</v>
      </c>
      <c r="J260" s="19">
        <v>0</v>
      </c>
      <c r="K260" s="19">
        <v>1952.5</v>
      </c>
      <c r="AKR260" s="13"/>
      <c r="AKS260" s="13"/>
      <c r="AKT260" s="13"/>
      <c r="AKU260" s="13"/>
      <c r="AKV260" s="13"/>
      <c r="AKW260" s="13"/>
      <c r="AKX260" s="13"/>
      <c r="AKY260" s="13"/>
      <c r="AKZ260" s="13"/>
      <c r="ALA260" s="13"/>
      <c r="ALB260" s="13"/>
      <c r="ALC260" s="13"/>
      <c r="ALD260" s="13"/>
      <c r="ALE260" s="13"/>
      <c r="ALF260" s="13"/>
      <c r="ALG260" s="13"/>
      <c r="ALH260" s="13"/>
      <c r="ALI260" s="13"/>
      <c r="ALJ260" s="13"/>
      <c r="ALK260" s="13"/>
      <c r="ALL260" s="13"/>
      <c r="ALM260" s="13"/>
      <c r="ALN260" s="13"/>
      <c r="ALO260" s="13"/>
    </row>
    <row r="261" spans="1:1003" s="7" customFormat="1" x14ac:dyDescent="0.2">
      <c r="A261" s="18" t="s">
        <v>512</v>
      </c>
      <c r="B261" s="22" t="s">
        <v>513</v>
      </c>
      <c r="C261" s="19">
        <v>7800</v>
      </c>
      <c r="D261" s="19">
        <v>0</v>
      </c>
      <c r="E261" s="19">
        <v>7800</v>
      </c>
      <c r="F261" s="19">
        <v>1960.6</v>
      </c>
      <c r="G261" s="19">
        <v>0</v>
      </c>
      <c r="H261" s="19">
        <v>1960.6</v>
      </c>
      <c r="I261" s="19">
        <v>1952.5</v>
      </c>
      <c r="J261" s="19">
        <v>0</v>
      </c>
      <c r="K261" s="19">
        <v>1952.5</v>
      </c>
      <c r="AKR261" s="13"/>
      <c r="AKS261" s="13"/>
      <c r="AKT261" s="13"/>
      <c r="AKU261" s="13"/>
      <c r="AKV261" s="13"/>
      <c r="AKW261" s="13"/>
      <c r="AKX261" s="13"/>
      <c r="AKY261" s="13"/>
      <c r="AKZ261" s="13"/>
      <c r="ALA261" s="13"/>
      <c r="ALB261" s="13"/>
      <c r="ALC261" s="13"/>
      <c r="ALD261" s="13"/>
      <c r="ALE261" s="13"/>
      <c r="ALF261" s="13"/>
      <c r="ALG261" s="13"/>
      <c r="ALH261" s="13"/>
      <c r="ALI261" s="13"/>
      <c r="ALJ261" s="13"/>
      <c r="ALK261" s="13"/>
      <c r="ALL261" s="13"/>
      <c r="ALM261" s="13"/>
      <c r="ALN261" s="13"/>
      <c r="ALO261" s="13"/>
    </row>
    <row r="262" spans="1:1003" s="7" customFormat="1" ht="25.5" x14ac:dyDescent="0.2">
      <c r="A262" s="18" t="s">
        <v>514</v>
      </c>
      <c r="B262" s="22" t="s">
        <v>515</v>
      </c>
      <c r="C262" s="19">
        <v>1202045.3</v>
      </c>
      <c r="D262" s="19">
        <v>102683.7</v>
      </c>
      <c r="E262" s="19">
        <v>1304729</v>
      </c>
      <c r="F262" s="19">
        <v>1667893.4</v>
      </c>
      <c r="G262" s="19">
        <v>0</v>
      </c>
      <c r="H262" s="19">
        <v>1667893.4</v>
      </c>
      <c r="I262" s="19">
        <v>1683464.7</v>
      </c>
      <c r="J262" s="19">
        <v>0</v>
      </c>
      <c r="K262" s="19">
        <v>1683464.7</v>
      </c>
      <c r="AKR262" s="13"/>
      <c r="AKS262" s="13"/>
      <c r="AKT262" s="13"/>
      <c r="AKU262" s="13"/>
      <c r="AKV262" s="13"/>
      <c r="AKW262" s="13"/>
      <c r="AKX262" s="13"/>
      <c r="AKY262" s="13"/>
      <c r="AKZ262" s="13"/>
      <c r="ALA262" s="13"/>
      <c r="ALB262" s="13"/>
      <c r="ALC262" s="13"/>
      <c r="ALD262" s="13"/>
      <c r="ALE262" s="13"/>
      <c r="ALF262" s="13"/>
      <c r="ALG262" s="13"/>
      <c r="ALH262" s="13"/>
      <c r="ALI262" s="13"/>
      <c r="ALJ262" s="13"/>
      <c r="ALK262" s="13"/>
      <c r="ALL262" s="13"/>
      <c r="ALM262" s="13"/>
      <c r="ALN262" s="13"/>
      <c r="ALO262" s="13"/>
    </row>
    <row r="263" spans="1:1003" s="7" customFormat="1" ht="25.5" x14ac:dyDescent="0.2">
      <c r="A263" s="18" t="s">
        <v>516</v>
      </c>
      <c r="B263" s="22" t="s">
        <v>517</v>
      </c>
      <c r="C263" s="19">
        <v>1202045.3</v>
      </c>
      <c r="D263" s="19">
        <v>102683.7</v>
      </c>
      <c r="E263" s="19">
        <v>1304729</v>
      </c>
      <c r="F263" s="19">
        <v>1667893.4</v>
      </c>
      <c r="G263" s="19">
        <v>0</v>
      </c>
      <c r="H263" s="19">
        <v>1667893.4</v>
      </c>
      <c r="I263" s="19">
        <v>1683464.7</v>
      </c>
      <c r="J263" s="19">
        <v>0</v>
      </c>
      <c r="K263" s="19">
        <v>1683464.7</v>
      </c>
      <c r="AKR263" s="13"/>
      <c r="AKS263" s="13"/>
      <c r="AKT263" s="13"/>
      <c r="AKU263" s="13"/>
      <c r="AKV263" s="13"/>
      <c r="AKW263" s="13"/>
      <c r="AKX263" s="13"/>
      <c r="AKY263" s="13"/>
      <c r="AKZ263" s="13"/>
      <c r="ALA263" s="13"/>
      <c r="ALB263" s="13"/>
      <c r="ALC263" s="13"/>
      <c r="ALD263" s="13"/>
      <c r="ALE263" s="13"/>
      <c r="ALF263" s="13"/>
      <c r="ALG263" s="13"/>
      <c r="ALH263" s="13"/>
      <c r="ALI263" s="13"/>
      <c r="ALJ263" s="13"/>
      <c r="ALK263" s="13"/>
      <c r="ALL263" s="13"/>
      <c r="ALM263" s="13"/>
      <c r="ALN263" s="13"/>
      <c r="ALO263" s="13"/>
    </row>
    <row r="264" spans="1:1003" s="7" customFormat="1" ht="25.5" x14ac:dyDescent="0.2">
      <c r="A264" s="18" t="s">
        <v>518</v>
      </c>
      <c r="B264" s="22" t="s">
        <v>519</v>
      </c>
      <c r="C264" s="19">
        <v>410761.9</v>
      </c>
      <c r="D264" s="19">
        <v>0</v>
      </c>
      <c r="E264" s="19">
        <v>410761.9</v>
      </c>
      <c r="F264" s="19">
        <v>647997.30000000005</v>
      </c>
      <c r="G264" s="19">
        <v>0</v>
      </c>
      <c r="H264" s="19">
        <v>647997.30000000005</v>
      </c>
      <c r="I264" s="19">
        <v>610346.80000000005</v>
      </c>
      <c r="J264" s="19">
        <v>0</v>
      </c>
      <c r="K264" s="19">
        <v>610346.80000000005</v>
      </c>
      <c r="AKR264" s="13"/>
      <c r="AKS264" s="13"/>
      <c r="AKT264" s="13"/>
      <c r="AKU264" s="13"/>
      <c r="AKV264" s="13"/>
      <c r="AKW264" s="13"/>
      <c r="AKX264" s="13"/>
      <c r="AKY264" s="13"/>
      <c r="AKZ264" s="13"/>
      <c r="ALA264" s="13"/>
      <c r="ALB264" s="13"/>
      <c r="ALC264" s="13"/>
      <c r="ALD264" s="13"/>
      <c r="ALE264" s="13"/>
      <c r="ALF264" s="13"/>
      <c r="ALG264" s="13"/>
      <c r="ALH264" s="13"/>
      <c r="ALI264" s="13"/>
      <c r="ALJ264" s="13"/>
      <c r="ALK264" s="13"/>
      <c r="ALL264" s="13"/>
      <c r="ALM264" s="13"/>
      <c r="ALN264" s="13"/>
      <c r="ALO264" s="13"/>
    </row>
    <row r="265" spans="1:1003" s="7" customFormat="1" ht="38.25" x14ac:dyDescent="0.2">
      <c r="A265" s="18" t="s">
        <v>520</v>
      </c>
      <c r="B265" s="22" t="s">
        <v>521</v>
      </c>
      <c r="C265" s="19">
        <v>410761.9</v>
      </c>
      <c r="D265" s="19">
        <v>0</v>
      </c>
      <c r="E265" s="19">
        <v>410761.9</v>
      </c>
      <c r="F265" s="19">
        <v>647997.30000000005</v>
      </c>
      <c r="G265" s="19">
        <v>0</v>
      </c>
      <c r="H265" s="19">
        <v>647997.30000000005</v>
      </c>
      <c r="I265" s="19">
        <v>610346.80000000005</v>
      </c>
      <c r="J265" s="19">
        <v>0</v>
      </c>
      <c r="K265" s="19">
        <v>610346.80000000005</v>
      </c>
      <c r="AKR265" s="13"/>
      <c r="AKS265" s="13"/>
      <c r="AKT265" s="13"/>
      <c r="AKU265" s="13"/>
      <c r="AKV265" s="13"/>
      <c r="AKW265" s="13"/>
      <c r="AKX265" s="13"/>
      <c r="AKY265" s="13"/>
      <c r="AKZ265" s="13"/>
      <c r="ALA265" s="13"/>
      <c r="ALB265" s="13"/>
      <c r="ALC265" s="13"/>
      <c r="ALD265" s="13"/>
      <c r="ALE265" s="13"/>
      <c r="ALF265" s="13"/>
      <c r="ALG265" s="13"/>
      <c r="ALH265" s="13"/>
      <c r="ALI265" s="13"/>
      <c r="ALJ265" s="13"/>
      <c r="ALK265" s="13"/>
      <c r="ALL265" s="13"/>
      <c r="ALM265" s="13"/>
      <c r="ALN265" s="13"/>
      <c r="ALO265" s="13"/>
    </row>
    <row r="266" spans="1:1003" s="7" customFormat="1" ht="38.25" x14ac:dyDescent="0.2">
      <c r="A266" s="18" t="s">
        <v>522</v>
      </c>
      <c r="B266" s="22" t="s">
        <v>523</v>
      </c>
      <c r="C266" s="19">
        <v>459857.5</v>
      </c>
      <c r="D266" s="19">
        <v>0</v>
      </c>
      <c r="E266" s="19">
        <v>459857.5</v>
      </c>
      <c r="F266" s="19">
        <v>468859</v>
      </c>
      <c r="G266" s="19">
        <v>0</v>
      </c>
      <c r="H266" s="19">
        <v>468859</v>
      </c>
      <c r="I266" s="19">
        <v>468859</v>
      </c>
      <c r="J266" s="19">
        <v>0</v>
      </c>
      <c r="K266" s="19">
        <v>468859</v>
      </c>
      <c r="AKR266" s="13"/>
      <c r="AKS266" s="13"/>
      <c r="AKT266" s="13"/>
      <c r="AKU266" s="13"/>
      <c r="AKV266" s="13"/>
      <c r="AKW266" s="13"/>
      <c r="AKX266" s="13"/>
      <c r="AKY266" s="13"/>
      <c r="AKZ266" s="13"/>
      <c r="ALA266" s="13"/>
      <c r="ALB266" s="13"/>
      <c r="ALC266" s="13"/>
      <c r="ALD266" s="13"/>
      <c r="ALE266" s="13"/>
      <c r="ALF266" s="13"/>
      <c r="ALG266" s="13"/>
      <c r="ALH266" s="13"/>
      <c r="ALI266" s="13"/>
      <c r="ALJ266" s="13"/>
      <c r="ALK266" s="13"/>
      <c r="ALL266" s="13"/>
      <c r="ALM266" s="13"/>
      <c r="ALN266" s="13"/>
      <c r="ALO266" s="13"/>
    </row>
    <row r="267" spans="1:1003" s="7" customFormat="1" ht="38.25" x14ac:dyDescent="0.2">
      <c r="A267" s="18" t="s">
        <v>524</v>
      </c>
      <c r="B267" s="22" t="s">
        <v>525</v>
      </c>
      <c r="C267" s="19">
        <v>459857.5</v>
      </c>
      <c r="D267" s="19">
        <v>0</v>
      </c>
      <c r="E267" s="19">
        <v>459857.5</v>
      </c>
      <c r="F267" s="19">
        <v>468859</v>
      </c>
      <c r="G267" s="19">
        <v>0</v>
      </c>
      <c r="H267" s="19">
        <v>468859</v>
      </c>
      <c r="I267" s="19">
        <v>468859</v>
      </c>
      <c r="J267" s="19">
        <v>0</v>
      </c>
      <c r="K267" s="19">
        <v>468859</v>
      </c>
      <c r="AKR267" s="13"/>
      <c r="AKS267" s="13"/>
      <c r="AKT267" s="13"/>
      <c r="AKU267" s="13"/>
      <c r="AKV267" s="13"/>
      <c r="AKW267" s="13"/>
      <c r="AKX267" s="13"/>
      <c r="AKY267" s="13"/>
      <c r="AKZ267" s="13"/>
      <c r="ALA267" s="13"/>
      <c r="ALB267" s="13"/>
      <c r="ALC267" s="13"/>
      <c r="ALD267" s="13"/>
      <c r="ALE267" s="13"/>
      <c r="ALF267" s="13"/>
      <c r="ALG267" s="13"/>
      <c r="ALH267" s="13"/>
      <c r="ALI267" s="13"/>
      <c r="ALJ267" s="13"/>
      <c r="ALK267" s="13"/>
      <c r="ALL267" s="13"/>
      <c r="ALM267" s="13"/>
      <c r="ALN267" s="13"/>
      <c r="ALO267" s="13"/>
    </row>
    <row r="268" spans="1:1003" s="7" customFormat="1" ht="38.25" x14ac:dyDescent="0.2">
      <c r="A268" s="18" t="s">
        <v>526</v>
      </c>
      <c r="B268" s="22" t="s">
        <v>527</v>
      </c>
      <c r="C268" s="19">
        <v>188496.4</v>
      </c>
      <c r="D268" s="19">
        <v>0</v>
      </c>
      <c r="E268" s="19">
        <v>188496.4</v>
      </c>
      <c r="F268" s="19">
        <v>275183.40000000002</v>
      </c>
      <c r="G268" s="19">
        <v>0</v>
      </c>
      <c r="H268" s="19">
        <v>275183.40000000002</v>
      </c>
      <c r="I268" s="19">
        <v>275183.40000000002</v>
      </c>
      <c r="J268" s="19">
        <v>0</v>
      </c>
      <c r="K268" s="19">
        <v>275183.40000000002</v>
      </c>
      <c r="AKR268" s="13"/>
      <c r="AKS268" s="13"/>
      <c r="AKT268" s="13"/>
      <c r="AKU268" s="13"/>
      <c r="AKV268" s="13"/>
      <c r="AKW268" s="13"/>
      <c r="AKX268" s="13"/>
      <c r="AKY268" s="13"/>
      <c r="AKZ268" s="13"/>
      <c r="ALA268" s="13"/>
      <c r="ALB268" s="13"/>
      <c r="ALC268" s="13"/>
      <c r="ALD268" s="13"/>
      <c r="ALE268" s="13"/>
      <c r="ALF268" s="13"/>
      <c r="ALG268" s="13"/>
      <c r="ALH268" s="13"/>
      <c r="ALI268" s="13"/>
      <c r="ALJ268" s="13"/>
      <c r="ALK268" s="13"/>
      <c r="ALL268" s="13"/>
      <c r="ALM268" s="13"/>
      <c r="ALN268" s="13"/>
      <c r="ALO268" s="13"/>
    </row>
    <row r="269" spans="1:1003" s="7" customFormat="1" ht="25.5" x14ac:dyDescent="0.2">
      <c r="A269" s="18" t="s">
        <v>528</v>
      </c>
      <c r="B269" s="22" t="s">
        <v>529</v>
      </c>
      <c r="C269" s="19">
        <v>254335.7</v>
      </c>
      <c r="D269" s="19">
        <v>-115913.8</v>
      </c>
      <c r="E269" s="19">
        <v>138421.9</v>
      </c>
      <c r="F269" s="19">
        <v>254335.7</v>
      </c>
      <c r="G269" s="19">
        <v>0</v>
      </c>
      <c r="H269" s="19">
        <v>254335.7</v>
      </c>
      <c r="I269" s="19">
        <v>254335.7</v>
      </c>
      <c r="J269" s="19">
        <v>0</v>
      </c>
      <c r="K269" s="19">
        <v>254335.7</v>
      </c>
      <c r="AKR269" s="13"/>
      <c r="AKS269" s="13"/>
      <c r="AKT269" s="13"/>
      <c r="AKU269" s="13"/>
      <c r="AKV269" s="13"/>
      <c r="AKW269" s="13"/>
      <c r="AKX269" s="13"/>
      <c r="AKY269" s="13"/>
      <c r="AKZ269" s="13"/>
      <c r="ALA269" s="13"/>
      <c r="ALB269" s="13"/>
      <c r="ALC269" s="13"/>
      <c r="ALD269" s="13"/>
      <c r="ALE269" s="13"/>
      <c r="ALF269" s="13"/>
      <c r="ALG269" s="13"/>
      <c r="ALH269" s="13"/>
      <c r="ALI269" s="13"/>
      <c r="ALJ269" s="13"/>
      <c r="ALK269" s="13"/>
      <c r="ALL269" s="13"/>
      <c r="ALM269" s="13"/>
      <c r="ALN269" s="13"/>
      <c r="ALO269" s="13"/>
    </row>
    <row r="270" spans="1:1003" s="7" customFormat="1" ht="38.25" x14ac:dyDescent="0.2">
      <c r="A270" s="18" t="s">
        <v>530</v>
      </c>
      <c r="B270" s="22" t="s">
        <v>531</v>
      </c>
      <c r="C270" s="19">
        <v>254335.7</v>
      </c>
      <c r="D270" s="19">
        <v>-115913.8</v>
      </c>
      <c r="E270" s="19">
        <v>138421.9</v>
      </c>
      <c r="F270" s="19">
        <v>254335.7</v>
      </c>
      <c r="G270" s="19">
        <v>0</v>
      </c>
      <c r="H270" s="19">
        <v>254335.7</v>
      </c>
      <c r="I270" s="19">
        <v>254335.7</v>
      </c>
      <c r="J270" s="19">
        <v>0</v>
      </c>
      <c r="K270" s="19">
        <v>254335.7</v>
      </c>
      <c r="AKR270" s="13"/>
      <c r="AKS270" s="13"/>
      <c r="AKT270" s="13"/>
      <c r="AKU270" s="13"/>
      <c r="AKV270" s="13"/>
      <c r="AKW270" s="13"/>
      <c r="AKX270" s="13"/>
      <c r="AKY270" s="13"/>
      <c r="AKZ270" s="13"/>
      <c r="ALA270" s="13"/>
      <c r="ALB270" s="13"/>
      <c r="ALC270" s="13"/>
      <c r="ALD270" s="13"/>
      <c r="ALE270" s="13"/>
      <c r="ALF270" s="13"/>
      <c r="ALG270" s="13"/>
      <c r="ALH270" s="13"/>
      <c r="ALI270" s="13"/>
      <c r="ALJ270" s="13"/>
      <c r="ALK270" s="13"/>
      <c r="ALL270" s="13"/>
      <c r="ALM270" s="13"/>
      <c r="ALN270" s="13"/>
      <c r="ALO270" s="13"/>
    </row>
    <row r="271" spans="1:1003" s="7" customFormat="1" ht="38.25" x14ac:dyDescent="0.2">
      <c r="A271" s="18" t="s">
        <v>532</v>
      </c>
      <c r="B271" s="22" t="s">
        <v>533</v>
      </c>
      <c r="C271" s="19">
        <v>29478.6</v>
      </c>
      <c r="D271" s="19">
        <v>0</v>
      </c>
      <c r="E271" s="19">
        <v>29478.6</v>
      </c>
      <c r="F271" s="19">
        <v>0</v>
      </c>
      <c r="G271" s="19">
        <v>0</v>
      </c>
      <c r="H271" s="19">
        <v>0</v>
      </c>
      <c r="I271" s="19">
        <v>0</v>
      </c>
      <c r="J271" s="19">
        <v>0</v>
      </c>
      <c r="K271" s="19">
        <v>0</v>
      </c>
      <c r="AKR271" s="13"/>
      <c r="AKS271" s="13"/>
      <c r="AKT271" s="13"/>
      <c r="AKU271" s="13"/>
      <c r="AKV271" s="13"/>
      <c r="AKW271" s="13"/>
      <c r="AKX271" s="13"/>
      <c r="AKY271" s="13"/>
      <c r="AKZ271" s="13"/>
      <c r="ALA271" s="13"/>
      <c r="ALB271" s="13"/>
      <c r="ALC271" s="13"/>
      <c r="ALD271" s="13"/>
      <c r="ALE271" s="13"/>
      <c r="ALF271" s="13"/>
      <c r="ALG271" s="13"/>
      <c r="ALH271" s="13"/>
      <c r="ALI271" s="13"/>
      <c r="ALJ271" s="13"/>
      <c r="ALK271" s="13"/>
      <c r="ALL271" s="13"/>
      <c r="ALM271" s="13"/>
      <c r="ALN271" s="13"/>
      <c r="ALO271" s="13"/>
    </row>
    <row r="272" spans="1:1003" s="7" customFormat="1" ht="25.5" x14ac:dyDescent="0.2">
      <c r="A272" s="18" t="s">
        <v>534</v>
      </c>
      <c r="B272" s="22" t="s">
        <v>535</v>
      </c>
      <c r="C272" s="19">
        <v>4378.3999999999996</v>
      </c>
      <c r="D272" s="19">
        <v>0</v>
      </c>
      <c r="E272" s="19">
        <v>4378.3999999999996</v>
      </c>
      <c r="F272" s="19">
        <v>6147.6</v>
      </c>
      <c r="G272" s="19">
        <v>0</v>
      </c>
      <c r="H272" s="19">
        <v>6147.6</v>
      </c>
      <c r="I272" s="19">
        <v>5921.2</v>
      </c>
      <c r="J272" s="19">
        <v>0</v>
      </c>
      <c r="K272" s="19">
        <v>5921.2</v>
      </c>
      <c r="AKR272" s="13"/>
      <c r="AKS272" s="13"/>
      <c r="AKT272" s="13"/>
      <c r="AKU272" s="13"/>
      <c r="AKV272" s="13"/>
      <c r="AKW272" s="13"/>
      <c r="AKX272" s="13"/>
      <c r="AKY272" s="13"/>
      <c r="AKZ272" s="13"/>
      <c r="ALA272" s="13"/>
      <c r="ALB272" s="13"/>
      <c r="ALC272" s="13"/>
      <c r="ALD272" s="13"/>
      <c r="ALE272" s="13"/>
      <c r="ALF272" s="13"/>
      <c r="ALG272" s="13"/>
      <c r="ALH272" s="13"/>
      <c r="ALI272" s="13"/>
      <c r="ALJ272" s="13"/>
      <c r="ALK272" s="13"/>
      <c r="ALL272" s="13"/>
      <c r="ALM272" s="13"/>
      <c r="ALN272" s="13"/>
      <c r="ALO272" s="13"/>
    </row>
    <row r="273" spans="1:1003" s="7" customFormat="1" ht="25.5" x14ac:dyDescent="0.2">
      <c r="A273" s="18" t="s">
        <v>536</v>
      </c>
      <c r="B273" s="22" t="s">
        <v>537</v>
      </c>
      <c r="C273" s="19">
        <v>1537</v>
      </c>
      <c r="D273" s="19">
        <v>0</v>
      </c>
      <c r="E273" s="19">
        <v>1537</v>
      </c>
      <c r="F273" s="19">
        <v>3947</v>
      </c>
      <c r="G273" s="19">
        <v>0</v>
      </c>
      <c r="H273" s="19">
        <v>3947</v>
      </c>
      <c r="I273" s="19">
        <v>2591</v>
      </c>
      <c r="J273" s="19">
        <v>0</v>
      </c>
      <c r="K273" s="19">
        <v>2591</v>
      </c>
      <c r="AKR273" s="13"/>
      <c r="AKS273" s="13"/>
      <c r="AKT273" s="13"/>
      <c r="AKU273" s="13"/>
      <c r="AKV273" s="13"/>
      <c r="AKW273" s="13"/>
      <c r="AKX273" s="13"/>
      <c r="AKY273" s="13"/>
      <c r="AKZ273" s="13"/>
      <c r="ALA273" s="13"/>
      <c r="ALB273" s="13"/>
      <c r="ALC273" s="13"/>
      <c r="ALD273" s="13"/>
      <c r="ALE273" s="13"/>
      <c r="ALF273" s="13"/>
      <c r="ALG273" s="13"/>
      <c r="ALH273" s="13"/>
      <c r="ALI273" s="13"/>
      <c r="ALJ273" s="13"/>
      <c r="ALK273" s="13"/>
      <c r="ALL273" s="13"/>
      <c r="ALM273" s="13"/>
      <c r="ALN273" s="13"/>
      <c r="ALO273" s="13"/>
    </row>
    <row r="274" spans="1:1003" s="7" customFormat="1" ht="38.25" x14ac:dyDescent="0.2">
      <c r="A274" s="18" t="s">
        <v>538</v>
      </c>
      <c r="B274" s="22" t="s">
        <v>539</v>
      </c>
      <c r="C274" s="19">
        <v>1537</v>
      </c>
      <c r="D274" s="19">
        <v>0</v>
      </c>
      <c r="E274" s="19">
        <v>1537</v>
      </c>
      <c r="F274" s="19">
        <v>3947</v>
      </c>
      <c r="G274" s="19">
        <v>0</v>
      </c>
      <c r="H274" s="19">
        <v>3947</v>
      </c>
      <c r="I274" s="19">
        <v>2591</v>
      </c>
      <c r="J274" s="19">
        <v>0</v>
      </c>
      <c r="K274" s="19">
        <v>2591</v>
      </c>
      <c r="AKR274" s="13"/>
      <c r="AKS274" s="13"/>
      <c r="AKT274" s="13"/>
      <c r="AKU274" s="13"/>
      <c r="AKV274" s="13"/>
      <c r="AKW274" s="13"/>
      <c r="AKX274" s="13"/>
      <c r="AKY274" s="13"/>
      <c r="AKZ274" s="13"/>
      <c r="ALA274" s="13"/>
      <c r="ALB274" s="13"/>
      <c r="ALC274" s="13"/>
      <c r="ALD274" s="13"/>
      <c r="ALE274" s="13"/>
      <c r="ALF274" s="13"/>
      <c r="ALG274" s="13"/>
      <c r="ALH274" s="13"/>
      <c r="ALI274" s="13"/>
      <c r="ALJ274" s="13"/>
      <c r="ALK274" s="13"/>
      <c r="ALL274" s="13"/>
      <c r="ALM274" s="13"/>
      <c r="ALN274" s="13"/>
      <c r="ALO274" s="13"/>
    </row>
    <row r="275" spans="1:1003" s="7" customFormat="1" x14ac:dyDescent="0.2">
      <c r="A275" s="18" t="s">
        <v>540</v>
      </c>
      <c r="B275" s="22" t="s">
        <v>541</v>
      </c>
      <c r="C275" s="19">
        <v>9912.2999999999993</v>
      </c>
      <c r="D275" s="19">
        <v>0</v>
      </c>
      <c r="E275" s="19">
        <v>9912.2999999999993</v>
      </c>
      <c r="F275" s="19">
        <v>8737.1</v>
      </c>
      <c r="G275" s="19">
        <v>0</v>
      </c>
      <c r="H275" s="19">
        <v>8737.1</v>
      </c>
      <c r="I275" s="19">
        <v>11125.2</v>
      </c>
      <c r="J275" s="19">
        <v>0</v>
      </c>
      <c r="K275" s="19">
        <v>11125.2</v>
      </c>
      <c r="AKR275" s="13"/>
      <c r="AKS275" s="13"/>
      <c r="AKT275" s="13"/>
      <c r="AKU275" s="13"/>
      <c r="AKV275" s="13"/>
      <c r="AKW275" s="13"/>
      <c r="AKX275" s="13"/>
      <c r="AKY275" s="13"/>
      <c r="AKZ275" s="13"/>
      <c r="ALA275" s="13"/>
      <c r="ALB275" s="13"/>
      <c r="ALC275" s="13"/>
      <c r="ALD275" s="13"/>
      <c r="ALE275" s="13"/>
      <c r="ALF275" s="13"/>
      <c r="ALG275" s="13"/>
      <c r="ALH275" s="13"/>
      <c r="ALI275" s="13"/>
      <c r="ALJ275" s="13"/>
      <c r="ALK275" s="13"/>
      <c r="ALL275" s="13"/>
      <c r="ALM275" s="13"/>
      <c r="ALN275" s="13"/>
      <c r="ALO275" s="13"/>
    </row>
    <row r="276" spans="1:1003" s="7" customFormat="1" ht="25.5" x14ac:dyDescent="0.2">
      <c r="A276" s="18" t="s">
        <v>542</v>
      </c>
      <c r="B276" s="22" t="s">
        <v>543</v>
      </c>
      <c r="C276" s="19">
        <v>9912.2999999999993</v>
      </c>
      <c r="D276" s="19">
        <v>0</v>
      </c>
      <c r="E276" s="19">
        <v>9912.2999999999993</v>
      </c>
      <c r="F276" s="19">
        <v>8737.1</v>
      </c>
      <c r="G276" s="19">
        <v>0</v>
      </c>
      <c r="H276" s="19">
        <v>8737.1</v>
      </c>
      <c r="I276" s="19">
        <v>11125.2</v>
      </c>
      <c r="J276" s="19">
        <v>0</v>
      </c>
      <c r="K276" s="19">
        <v>11125.2</v>
      </c>
      <c r="AKR276" s="13"/>
      <c r="AKS276" s="13"/>
      <c r="AKT276" s="13"/>
      <c r="AKU276" s="13"/>
      <c r="AKV276" s="13"/>
      <c r="AKW276" s="13"/>
      <c r="AKX276" s="13"/>
      <c r="AKY276" s="13"/>
      <c r="AKZ276" s="13"/>
      <c r="ALA276" s="13"/>
      <c r="ALB276" s="13"/>
      <c r="ALC276" s="13"/>
      <c r="ALD276" s="13"/>
      <c r="ALE276" s="13"/>
      <c r="ALF276" s="13"/>
      <c r="ALG276" s="13"/>
      <c r="ALH276" s="13"/>
      <c r="ALI276" s="13"/>
      <c r="ALJ276" s="13"/>
      <c r="ALK276" s="13"/>
      <c r="ALL276" s="13"/>
      <c r="ALM276" s="13"/>
      <c r="ALN276" s="13"/>
      <c r="ALO276" s="13"/>
    </row>
    <row r="277" spans="1:1003" s="7" customFormat="1" ht="38.25" x14ac:dyDescent="0.2">
      <c r="A277" s="18" t="s">
        <v>544</v>
      </c>
      <c r="B277" s="22" t="s">
        <v>545</v>
      </c>
      <c r="C277" s="19">
        <v>4299.7</v>
      </c>
      <c r="D277" s="19">
        <v>0</v>
      </c>
      <c r="E277" s="19">
        <v>4299.7</v>
      </c>
      <c r="F277" s="19">
        <v>0</v>
      </c>
      <c r="G277" s="19">
        <v>0</v>
      </c>
      <c r="H277" s="19">
        <v>0</v>
      </c>
      <c r="I277" s="19">
        <v>0</v>
      </c>
      <c r="J277" s="19">
        <v>0</v>
      </c>
      <c r="K277" s="19">
        <v>0</v>
      </c>
      <c r="AKR277" s="13"/>
      <c r="AKS277" s="13"/>
      <c r="AKT277" s="13"/>
      <c r="AKU277" s="13"/>
      <c r="AKV277" s="13"/>
      <c r="AKW277" s="13"/>
      <c r="AKX277" s="13"/>
      <c r="AKY277" s="13"/>
      <c r="AKZ277" s="13"/>
      <c r="ALA277" s="13"/>
      <c r="ALB277" s="13"/>
      <c r="ALC277" s="13"/>
      <c r="ALD277" s="13"/>
      <c r="ALE277" s="13"/>
      <c r="ALF277" s="13"/>
      <c r="ALG277" s="13"/>
      <c r="ALH277" s="13"/>
      <c r="ALI277" s="13"/>
      <c r="ALJ277" s="13"/>
      <c r="ALK277" s="13"/>
      <c r="ALL277" s="13"/>
      <c r="ALM277" s="13"/>
      <c r="ALN277" s="13"/>
      <c r="ALO277" s="13"/>
    </row>
    <row r="278" spans="1:1003" s="7" customFormat="1" ht="38.25" x14ac:dyDescent="0.2">
      <c r="A278" s="18" t="s">
        <v>546</v>
      </c>
      <c r="B278" s="22" t="s">
        <v>547</v>
      </c>
      <c r="C278" s="19">
        <v>4299.7</v>
      </c>
      <c r="D278" s="19">
        <v>0</v>
      </c>
      <c r="E278" s="19">
        <v>4299.7</v>
      </c>
      <c r="F278" s="19">
        <v>0</v>
      </c>
      <c r="G278" s="19">
        <v>0</v>
      </c>
      <c r="H278" s="19">
        <v>0</v>
      </c>
      <c r="I278" s="19">
        <v>0</v>
      </c>
      <c r="J278" s="19">
        <v>0</v>
      </c>
      <c r="K278" s="19">
        <v>0</v>
      </c>
      <c r="AKR278" s="13"/>
      <c r="AKS278" s="13"/>
      <c r="AKT278" s="13"/>
      <c r="AKU278" s="13"/>
      <c r="AKV278" s="13"/>
      <c r="AKW278" s="13"/>
      <c r="AKX278" s="13"/>
      <c r="AKY278" s="13"/>
      <c r="AKZ278" s="13"/>
      <c r="ALA278" s="13"/>
      <c r="ALB278" s="13"/>
      <c r="ALC278" s="13"/>
      <c r="ALD278" s="13"/>
      <c r="ALE278" s="13"/>
      <c r="ALF278" s="13"/>
      <c r="ALG278" s="13"/>
      <c r="ALH278" s="13"/>
      <c r="ALI278" s="13"/>
      <c r="ALJ278" s="13"/>
      <c r="ALK278" s="13"/>
      <c r="ALL278" s="13"/>
      <c r="ALM278" s="13"/>
      <c r="ALN278" s="13"/>
      <c r="ALO278" s="13"/>
    </row>
    <row r="279" spans="1:1003" s="7" customFormat="1" ht="25.5" x14ac:dyDescent="0.2">
      <c r="A279" s="18" t="s">
        <v>548</v>
      </c>
      <c r="B279" s="22" t="s">
        <v>549</v>
      </c>
      <c r="C279" s="19">
        <v>14944.7</v>
      </c>
      <c r="D279" s="19">
        <v>0</v>
      </c>
      <c r="E279" s="19">
        <v>14944.7</v>
      </c>
      <c r="F279" s="19">
        <v>0</v>
      </c>
      <c r="G279" s="19">
        <v>0</v>
      </c>
      <c r="H279" s="19">
        <v>0</v>
      </c>
      <c r="I279" s="19">
        <v>0</v>
      </c>
      <c r="J279" s="19">
        <v>0</v>
      </c>
      <c r="K279" s="19">
        <v>0</v>
      </c>
      <c r="AKR279" s="13"/>
      <c r="AKS279" s="13"/>
      <c r="AKT279" s="13"/>
      <c r="AKU279" s="13"/>
      <c r="AKV279" s="13"/>
      <c r="AKW279" s="13"/>
      <c r="AKX279" s="13"/>
      <c r="AKY279" s="13"/>
      <c r="AKZ279" s="13"/>
      <c r="ALA279" s="13"/>
      <c r="ALB279" s="13"/>
      <c r="ALC279" s="13"/>
      <c r="ALD279" s="13"/>
      <c r="ALE279" s="13"/>
      <c r="ALF279" s="13"/>
      <c r="ALG279" s="13"/>
      <c r="ALH279" s="13"/>
      <c r="ALI279" s="13"/>
      <c r="ALJ279" s="13"/>
      <c r="ALK279" s="13"/>
      <c r="ALL279" s="13"/>
      <c r="ALM279" s="13"/>
      <c r="ALN279" s="13"/>
      <c r="ALO279" s="13"/>
    </row>
    <row r="280" spans="1:1003" s="7" customFormat="1" ht="38.25" x14ac:dyDescent="0.2">
      <c r="A280" s="18" t="s">
        <v>550</v>
      </c>
      <c r="B280" s="22" t="s">
        <v>551</v>
      </c>
      <c r="C280" s="19">
        <v>14944.7</v>
      </c>
      <c r="D280" s="19">
        <v>0</v>
      </c>
      <c r="E280" s="19">
        <v>14944.7</v>
      </c>
      <c r="F280" s="19">
        <v>0</v>
      </c>
      <c r="G280" s="19">
        <v>0</v>
      </c>
      <c r="H280" s="19">
        <v>0</v>
      </c>
      <c r="I280" s="19">
        <v>0</v>
      </c>
      <c r="J280" s="19">
        <v>0</v>
      </c>
      <c r="K280" s="19">
        <v>0</v>
      </c>
      <c r="AKR280" s="13"/>
      <c r="AKS280" s="13"/>
      <c r="AKT280" s="13"/>
      <c r="AKU280" s="13"/>
      <c r="AKV280" s="13"/>
      <c r="AKW280" s="13"/>
      <c r="AKX280" s="13"/>
      <c r="AKY280" s="13"/>
      <c r="AKZ280" s="13"/>
      <c r="ALA280" s="13"/>
      <c r="ALB280" s="13"/>
      <c r="ALC280" s="13"/>
      <c r="ALD280" s="13"/>
      <c r="ALE280" s="13"/>
      <c r="ALF280" s="13"/>
      <c r="ALG280" s="13"/>
      <c r="ALH280" s="13"/>
      <c r="ALI280" s="13"/>
      <c r="ALJ280" s="13"/>
      <c r="ALK280" s="13"/>
      <c r="ALL280" s="13"/>
      <c r="ALM280" s="13"/>
      <c r="ALN280" s="13"/>
      <c r="ALO280" s="13"/>
    </row>
    <row r="281" spans="1:1003" s="7" customFormat="1" x14ac:dyDescent="0.2">
      <c r="A281" s="18" t="s">
        <v>552</v>
      </c>
      <c r="B281" s="22" t="s">
        <v>553</v>
      </c>
      <c r="C281" s="19">
        <v>10123.5</v>
      </c>
      <c r="D281" s="19">
        <v>0</v>
      </c>
      <c r="E281" s="19">
        <v>10123.5</v>
      </c>
      <c r="F281" s="19">
        <v>14971.6</v>
      </c>
      <c r="G281" s="19">
        <v>0</v>
      </c>
      <c r="H281" s="19">
        <v>14971.6</v>
      </c>
      <c r="I281" s="19">
        <v>14368.8</v>
      </c>
      <c r="J281" s="19">
        <v>0</v>
      </c>
      <c r="K281" s="19">
        <v>14368.8</v>
      </c>
      <c r="AKR281" s="13"/>
      <c r="AKS281" s="13"/>
      <c r="AKT281" s="13"/>
      <c r="AKU281" s="13"/>
      <c r="AKV281" s="13"/>
      <c r="AKW281" s="13"/>
      <c r="AKX281" s="13"/>
      <c r="AKY281" s="13"/>
      <c r="AKZ281" s="13"/>
      <c r="ALA281" s="13"/>
      <c r="ALB281" s="13"/>
      <c r="ALC281" s="13"/>
      <c r="ALD281" s="13"/>
      <c r="ALE281" s="13"/>
      <c r="ALF281" s="13"/>
      <c r="ALG281" s="13"/>
      <c r="ALH281" s="13"/>
      <c r="ALI281" s="13"/>
      <c r="ALJ281" s="13"/>
      <c r="ALK281" s="13"/>
      <c r="ALL281" s="13"/>
      <c r="ALM281" s="13"/>
      <c r="ALN281" s="13"/>
      <c r="ALO281" s="13"/>
    </row>
    <row r="282" spans="1:1003" s="7" customFormat="1" ht="25.5" x14ac:dyDescent="0.2">
      <c r="A282" s="18" t="s">
        <v>554</v>
      </c>
      <c r="B282" s="22" t="s">
        <v>555</v>
      </c>
      <c r="C282" s="19">
        <v>10123.5</v>
      </c>
      <c r="D282" s="19">
        <v>0</v>
      </c>
      <c r="E282" s="19">
        <v>10123.5</v>
      </c>
      <c r="F282" s="19">
        <v>14971.6</v>
      </c>
      <c r="G282" s="19">
        <v>0</v>
      </c>
      <c r="H282" s="19">
        <v>14971.6</v>
      </c>
      <c r="I282" s="19">
        <v>14368.8</v>
      </c>
      <c r="J282" s="19">
        <v>0</v>
      </c>
      <c r="K282" s="19">
        <v>14368.8</v>
      </c>
      <c r="AKR282" s="13"/>
      <c r="AKS282" s="13"/>
      <c r="AKT282" s="13"/>
      <c r="AKU282" s="13"/>
      <c r="AKV282" s="13"/>
      <c r="AKW282" s="13"/>
      <c r="AKX282" s="13"/>
      <c r="AKY282" s="13"/>
      <c r="AKZ282" s="13"/>
      <c r="ALA282" s="13"/>
      <c r="ALB282" s="13"/>
      <c r="ALC282" s="13"/>
      <c r="ALD282" s="13"/>
      <c r="ALE282" s="13"/>
      <c r="ALF282" s="13"/>
      <c r="ALG282" s="13"/>
      <c r="ALH282" s="13"/>
      <c r="ALI282" s="13"/>
      <c r="ALJ282" s="13"/>
      <c r="ALK282" s="13"/>
      <c r="ALL282" s="13"/>
      <c r="ALM282" s="13"/>
      <c r="ALN282" s="13"/>
      <c r="ALO282" s="13"/>
    </row>
    <row r="283" spans="1:1003" s="7" customFormat="1" ht="25.5" x14ac:dyDescent="0.2">
      <c r="A283" s="18" t="s">
        <v>556</v>
      </c>
      <c r="B283" s="22" t="s">
        <v>557</v>
      </c>
      <c r="C283" s="19">
        <v>6873.6</v>
      </c>
      <c r="D283" s="19">
        <v>0</v>
      </c>
      <c r="E283" s="19">
        <v>6873.6</v>
      </c>
      <c r="F283" s="19">
        <v>8812.7999999999993</v>
      </c>
      <c r="G283" s="19">
        <v>0</v>
      </c>
      <c r="H283" s="19">
        <v>8812.7999999999993</v>
      </c>
      <c r="I283" s="19">
        <v>8629.2000000000007</v>
      </c>
      <c r="J283" s="19">
        <v>0</v>
      </c>
      <c r="K283" s="19">
        <v>8629.2000000000007</v>
      </c>
      <c r="AKR283" s="13"/>
      <c r="AKS283" s="13"/>
      <c r="AKT283" s="13"/>
      <c r="AKU283" s="13"/>
      <c r="AKV283" s="13"/>
      <c r="AKW283" s="13"/>
      <c r="AKX283" s="13"/>
      <c r="AKY283" s="13"/>
      <c r="AKZ283" s="13"/>
      <c r="ALA283" s="13"/>
      <c r="ALB283" s="13"/>
      <c r="ALC283" s="13"/>
      <c r="ALD283" s="13"/>
      <c r="ALE283" s="13"/>
      <c r="ALF283" s="13"/>
      <c r="ALG283" s="13"/>
      <c r="ALH283" s="13"/>
      <c r="ALI283" s="13"/>
      <c r="ALJ283" s="13"/>
      <c r="ALK283" s="13"/>
      <c r="ALL283" s="13"/>
      <c r="ALM283" s="13"/>
      <c r="ALN283" s="13"/>
      <c r="ALO283" s="13"/>
    </row>
    <row r="284" spans="1:1003" s="7" customFormat="1" ht="25.5" x14ac:dyDescent="0.2">
      <c r="A284" s="18" t="s">
        <v>558</v>
      </c>
      <c r="B284" s="22" t="s">
        <v>559</v>
      </c>
      <c r="C284" s="19">
        <v>6873.6</v>
      </c>
      <c r="D284" s="19">
        <v>0</v>
      </c>
      <c r="E284" s="19">
        <v>6873.6</v>
      </c>
      <c r="F284" s="19">
        <v>8812.7999999999993</v>
      </c>
      <c r="G284" s="19">
        <v>0</v>
      </c>
      <c r="H284" s="19">
        <v>8812.7999999999993</v>
      </c>
      <c r="I284" s="19">
        <v>8629.2000000000007</v>
      </c>
      <c r="J284" s="19">
        <v>0</v>
      </c>
      <c r="K284" s="19">
        <v>8629.2000000000007</v>
      </c>
      <c r="AKR284" s="13"/>
      <c r="AKS284" s="13"/>
      <c r="AKT284" s="13"/>
      <c r="AKU284" s="13"/>
      <c r="AKV284" s="13"/>
      <c r="AKW284" s="13"/>
      <c r="AKX284" s="13"/>
      <c r="AKY284" s="13"/>
      <c r="AKZ284" s="13"/>
      <c r="ALA284" s="13"/>
      <c r="ALB284" s="13"/>
      <c r="ALC284" s="13"/>
      <c r="ALD284" s="13"/>
      <c r="ALE284" s="13"/>
      <c r="ALF284" s="13"/>
      <c r="ALG284" s="13"/>
      <c r="ALH284" s="13"/>
      <c r="ALI284" s="13"/>
      <c r="ALJ284" s="13"/>
      <c r="ALK284" s="13"/>
      <c r="ALL284" s="13"/>
      <c r="ALM284" s="13"/>
      <c r="ALN284" s="13"/>
      <c r="ALO284" s="13"/>
    </row>
    <row r="285" spans="1:1003" s="7" customFormat="1" ht="25.5" x14ac:dyDescent="0.2">
      <c r="A285" s="18" t="s">
        <v>560</v>
      </c>
      <c r="B285" s="22" t="s">
        <v>561</v>
      </c>
      <c r="C285" s="19">
        <v>12402.6</v>
      </c>
      <c r="D285" s="19">
        <v>0</v>
      </c>
      <c r="E285" s="19">
        <v>12402.6</v>
      </c>
      <c r="F285" s="19">
        <v>13905.6</v>
      </c>
      <c r="G285" s="19">
        <v>0</v>
      </c>
      <c r="H285" s="19">
        <v>13905.6</v>
      </c>
      <c r="I285" s="19">
        <v>13898.6</v>
      </c>
      <c r="J285" s="19">
        <v>0</v>
      </c>
      <c r="K285" s="19">
        <v>13898.6</v>
      </c>
      <c r="AKR285" s="13"/>
      <c r="AKS285" s="13"/>
      <c r="AKT285" s="13"/>
      <c r="AKU285" s="13"/>
      <c r="AKV285" s="13"/>
      <c r="AKW285" s="13"/>
      <c r="AKX285" s="13"/>
      <c r="AKY285" s="13"/>
      <c r="AKZ285" s="13"/>
      <c r="ALA285" s="13"/>
      <c r="ALB285" s="13"/>
      <c r="ALC285" s="13"/>
      <c r="ALD285" s="13"/>
      <c r="ALE285" s="13"/>
      <c r="ALF285" s="13"/>
      <c r="ALG285" s="13"/>
      <c r="ALH285" s="13"/>
      <c r="ALI285" s="13"/>
      <c r="ALJ285" s="13"/>
      <c r="ALK285" s="13"/>
      <c r="ALL285" s="13"/>
      <c r="ALM285" s="13"/>
      <c r="ALN285" s="13"/>
      <c r="ALO285" s="13"/>
    </row>
    <row r="286" spans="1:1003" s="7" customFormat="1" ht="25.5" x14ac:dyDescent="0.2">
      <c r="A286" s="18" t="s">
        <v>562</v>
      </c>
      <c r="B286" s="22" t="s">
        <v>563</v>
      </c>
      <c r="C286" s="19">
        <v>12402.6</v>
      </c>
      <c r="D286" s="19">
        <v>0</v>
      </c>
      <c r="E286" s="19">
        <v>12402.6</v>
      </c>
      <c r="F286" s="19">
        <v>13905.6</v>
      </c>
      <c r="G286" s="19">
        <v>0</v>
      </c>
      <c r="H286" s="19">
        <v>13905.6</v>
      </c>
      <c r="I286" s="19">
        <v>13898.6</v>
      </c>
      <c r="J286" s="19">
        <v>0</v>
      </c>
      <c r="K286" s="19">
        <v>13898.6</v>
      </c>
      <c r="AKR286" s="13"/>
      <c r="AKS286" s="13"/>
      <c r="AKT286" s="13"/>
      <c r="AKU286" s="13"/>
      <c r="AKV286" s="13"/>
      <c r="AKW286" s="13"/>
      <c r="AKX286" s="13"/>
      <c r="AKY286" s="13"/>
      <c r="AKZ286" s="13"/>
      <c r="ALA286" s="13"/>
      <c r="ALB286" s="13"/>
      <c r="ALC286" s="13"/>
      <c r="ALD286" s="13"/>
      <c r="ALE286" s="13"/>
      <c r="ALF286" s="13"/>
      <c r="ALG286" s="13"/>
      <c r="ALH286" s="13"/>
      <c r="ALI286" s="13"/>
      <c r="ALJ286" s="13"/>
      <c r="ALK286" s="13"/>
      <c r="ALL286" s="13"/>
      <c r="ALM286" s="13"/>
      <c r="ALN286" s="13"/>
      <c r="ALO286" s="13"/>
    </row>
    <row r="287" spans="1:1003" s="7" customFormat="1" ht="25.5" x14ac:dyDescent="0.2">
      <c r="A287" s="18" t="s">
        <v>564</v>
      </c>
      <c r="B287" s="22" t="s">
        <v>565</v>
      </c>
      <c r="C287" s="19">
        <v>2366.1999999999998</v>
      </c>
      <c r="D287" s="19">
        <v>0</v>
      </c>
      <c r="E287" s="19">
        <v>2366.1999999999998</v>
      </c>
      <c r="F287" s="19">
        <v>3513.7</v>
      </c>
      <c r="G287" s="19">
        <v>0</v>
      </c>
      <c r="H287" s="19">
        <v>3513.7</v>
      </c>
      <c r="I287" s="19">
        <v>0</v>
      </c>
      <c r="J287" s="19">
        <v>0</v>
      </c>
      <c r="K287" s="19">
        <v>0</v>
      </c>
      <c r="AKR287" s="13"/>
      <c r="AKS287" s="13"/>
      <c r="AKT287" s="13"/>
      <c r="AKU287" s="13"/>
      <c r="AKV287" s="13"/>
      <c r="AKW287" s="13"/>
      <c r="AKX287" s="13"/>
      <c r="AKY287" s="13"/>
      <c r="AKZ287" s="13"/>
      <c r="ALA287" s="13"/>
      <c r="ALB287" s="13"/>
      <c r="ALC287" s="13"/>
      <c r="ALD287" s="13"/>
      <c r="ALE287" s="13"/>
      <c r="ALF287" s="13"/>
      <c r="ALG287" s="13"/>
      <c r="ALH287" s="13"/>
      <c r="ALI287" s="13"/>
      <c r="ALJ287" s="13"/>
      <c r="ALK287" s="13"/>
      <c r="ALL287" s="13"/>
      <c r="ALM287" s="13"/>
      <c r="ALN287" s="13"/>
      <c r="ALO287" s="13"/>
    </row>
    <row r="288" spans="1:1003" s="7" customFormat="1" ht="25.5" x14ac:dyDescent="0.2">
      <c r="A288" s="18" t="s">
        <v>566</v>
      </c>
      <c r="B288" s="22" t="s">
        <v>567</v>
      </c>
      <c r="C288" s="19">
        <v>2366.1999999999998</v>
      </c>
      <c r="D288" s="19">
        <v>0</v>
      </c>
      <c r="E288" s="19">
        <v>2366.1999999999998</v>
      </c>
      <c r="F288" s="19">
        <v>3513.7</v>
      </c>
      <c r="G288" s="19">
        <v>0</v>
      </c>
      <c r="H288" s="19">
        <v>3513.7</v>
      </c>
      <c r="I288" s="19">
        <v>0</v>
      </c>
      <c r="J288" s="19">
        <v>0</v>
      </c>
      <c r="K288" s="19">
        <v>0</v>
      </c>
      <c r="AKR288" s="13"/>
      <c r="AKS288" s="13"/>
      <c r="AKT288" s="13"/>
      <c r="AKU288" s="13"/>
      <c r="AKV288" s="13"/>
      <c r="AKW288" s="13"/>
      <c r="AKX288" s="13"/>
      <c r="AKY288" s="13"/>
      <c r="AKZ288" s="13"/>
      <c r="ALA288" s="13"/>
      <c r="ALB288" s="13"/>
      <c r="ALC288" s="13"/>
      <c r="ALD288" s="13"/>
      <c r="ALE288" s="13"/>
      <c r="ALF288" s="13"/>
      <c r="ALG288" s="13"/>
      <c r="ALH288" s="13"/>
      <c r="ALI288" s="13"/>
      <c r="ALJ288" s="13"/>
      <c r="ALK288" s="13"/>
      <c r="ALL288" s="13"/>
      <c r="ALM288" s="13"/>
      <c r="ALN288" s="13"/>
      <c r="ALO288" s="13"/>
    </row>
    <row r="289" spans="1:1003" s="7" customFormat="1" ht="25.5" x14ac:dyDescent="0.2">
      <c r="A289" s="18" t="s">
        <v>568</v>
      </c>
      <c r="B289" s="22" t="s">
        <v>569</v>
      </c>
      <c r="C289" s="19">
        <v>9830.7999999999993</v>
      </c>
      <c r="D289" s="19">
        <v>0</v>
      </c>
      <c r="E289" s="19">
        <v>9830.7999999999993</v>
      </c>
      <c r="F289" s="19">
        <v>14059.1</v>
      </c>
      <c r="G289" s="19">
        <v>0</v>
      </c>
      <c r="H289" s="19">
        <v>14059.1</v>
      </c>
      <c r="I289" s="19">
        <v>13955.1</v>
      </c>
      <c r="J289" s="19">
        <v>0</v>
      </c>
      <c r="K289" s="19">
        <v>13955.1</v>
      </c>
      <c r="AKR289" s="13"/>
      <c r="AKS289" s="13"/>
      <c r="AKT289" s="13"/>
      <c r="AKU289" s="13"/>
      <c r="AKV289" s="13"/>
      <c r="AKW289" s="13"/>
      <c r="AKX289" s="13"/>
      <c r="AKY289" s="13"/>
      <c r="AKZ289" s="13"/>
      <c r="ALA289" s="13"/>
      <c r="ALB289" s="13"/>
      <c r="ALC289" s="13"/>
      <c r="ALD289" s="13"/>
      <c r="ALE289" s="13"/>
      <c r="ALF289" s="13"/>
      <c r="ALG289" s="13"/>
      <c r="ALH289" s="13"/>
      <c r="ALI289" s="13"/>
      <c r="ALJ289" s="13"/>
      <c r="ALK289" s="13"/>
      <c r="ALL289" s="13"/>
      <c r="ALM289" s="13"/>
      <c r="ALN289" s="13"/>
      <c r="ALO289" s="13"/>
    </row>
    <row r="290" spans="1:1003" s="7" customFormat="1" ht="25.5" x14ac:dyDescent="0.2">
      <c r="A290" s="18" t="s">
        <v>570</v>
      </c>
      <c r="B290" s="22" t="s">
        <v>571</v>
      </c>
      <c r="C290" s="19">
        <v>9830.7999999999993</v>
      </c>
      <c r="D290" s="19">
        <v>0</v>
      </c>
      <c r="E290" s="19">
        <v>9830.7999999999993</v>
      </c>
      <c r="F290" s="19">
        <v>14059.1</v>
      </c>
      <c r="G290" s="19">
        <v>0</v>
      </c>
      <c r="H290" s="19">
        <v>14059.1</v>
      </c>
      <c r="I290" s="19">
        <v>13955.1</v>
      </c>
      <c r="J290" s="19">
        <v>0</v>
      </c>
      <c r="K290" s="19">
        <v>13955.1</v>
      </c>
      <c r="AKR290" s="13"/>
      <c r="AKS290" s="13"/>
      <c r="AKT290" s="13"/>
      <c r="AKU290" s="13"/>
      <c r="AKV290" s="13"/>
      <c r="AKW290" s="13"/>
      <c r="AKX290" s="13"/>
      <c r="AKY290" s="13"/>
      <c r="AKZ290" s="13"/>
      <c r="ALA290" s="13"/>
      <c r="ALB290" s="13"/>
      <c r="ALC290" s="13"/>
      <c r="ALD290" s="13"/>
      <c r="ALE290" s="13"/>
      <c r="ALF290" s="13"/>
      <c r="ALG290" s="13"/>
      <c r="ALH290" s="13"/>
      <c r="ALI290" s="13"/>
      <c r="ALJ290" s="13"/>
      <c r="ALK290" s="13"/>
      <c r="ALL290" s="13"/>
      <c r="ALM290" s="13"/>
      <c r="ALN290" s="13"/>
      <c r="ALO290" s="13"/>
    </row>
    <row r="291" spans="1:1003" s="7" customFormat="1" ht="25.5" x14ac:dyDescent="0.2">
      <c r="A291" s="18" t="s">
        <v>572</v>
      </c>
      <c r="B291" s="22" t="s">
        <v>573</v>
      </c>
      <c r="C291" s="19">
        <v>712.8</v>
      </c>
      <c r="D291" s="19">
        <v>0</v>
      </c>
      <c r="E291" s="19">
        <v>712.8</v>
      </c>
      <c r="F291" s="19">
        <v>0</v>
      </c>
      <c r="G291" s="19">
        <v>0</v>
      </c>
      <c r="H291" s="19">
        <v>0</v>
      </c>
      <c r="I291" s="19">
        <v>0</v>
      </c>
      <c r="J291" s="19">
        <v>0</v>
      </c>
      <c r="K291" s="19">
        <v>0</v>
      </c>
      <c r="AKR291" s="13"/>
      <c r="AKS291" s="13"/>
      <c r="AKT291" s="13"/>
      <c r="AKU291" s="13"/>
      <c r="AKV291" s="13"/>
      <c r="AKW291" s="13"/>
      <c r="AKX291" s="13"/>
      <c r="AKY291" s="13"/>
      <c r="AKZ291" s="13"/>
      <c r="ALA291" s="13"/>
      <c r="ALB291" s="13"/>
      <c r="ALC291" s="13"/>
      <c r="ALD291" s="13"/>
      <c r="ALE291" s="13"/>
      <c r="ALF291" s="13"/>
      <c r="ALG291" s="13"/>
      <c r="ALH291" s="13"/>
      <c r="ALI291" s="13"/>
      <c r="ALJ291" s="13"/>
      <c r="ALK291" s="13"/>
      <c r="ALL291" s="13"/>
      <c r="ALM291" s="13"/>
      <c r="ALN291" s="13"/>
      <c r="ALO291" s="13"/>
    </row>
    <row r="292" spans="1:1003" s="7" customFormat="1" ht="25.5" x14ac:dyDescent="0.2">
      <c r="A292" s="18" t="s">
        <v>574</v>
      </c>
      <c r="B292" s="22" t="s">
        <v>575</v>
      </c>
      <c r="C292" s="19">
        <v>712.8</v>
      </c>
      <c r="D292" s="19">
        <v>0</v>
      </c>
      <c r="E292" s="19">
        <v>712.8</v>
      </c>
      <c r="F292" s="19">
        <v>0</v>
      </c>
      <c r="G292" s="19">
        <v>0</v>
      </c>
      <c r="H292" s="19">
        <v>0</v>
      </c>
      <c r="I292" s="19">
        <v>0</v>
      </c>
      <c r="J292" s="19">
        <v>0</v>
      </c>
      <c r="K292" s="19">
        <v>0</v>
      </c>
      <c r="AKR292" s="13"/>
      <c r="AKS292" s="13"/>
      <c r="AKT292" s="13"/>
      <c r="AKU292" s="13"/>
      <c r="AKV292" s="13"/>
      <c r="AKW292" s="13"/>
      <c r="AKX292" s="13"/>
      <c r="AKY292" s="13"/>
      <c r="AKZ292" s="13"/>
      <c r="ALA292" s="13"/>
      <c r="ALB292" s="13"/>
      <c r="ALC292" s="13"/>
      <c r="ALD292" s="13"/>
      <c r="ALE292" s="13"/>
      <c r="ALF292" s="13"/>
      <c r="ALG292" s="13"/>
      <c r="ALH292" s="13"/>
      <c r="ALI292" s="13"/>
      <c r="ALJ292" s="13"/>
      <c r="ALK292" s="13"/>
      <c r="ALL292" s="13"/>
      <c r="ALM292" s="13"/>
      <c r="ALN292" s="13"/>
      <c r="ALO292" s="13"/>
    </row>
    <row r="293" spans="1:1003" s="7" customFormat="1" ht="25.5" x14ac:dyDescent="0.2">
      <c r="A293" s="18" t="s">
        <v>576</v>
      </c>
      <c r="B293" s="22" t="s">
        <v>577</v>
      </c>
      <c r="C293" s="19">
        <v>4392.3999999999996</v>
      </c>
      <c r="D293" s="19">
        <v>0</v>
      </c>
      <c r="E293" s="19">
        <v>4392.3999999999996</v>
      </c>
      <c r="F293" s="19">
        <v>3476.3</v>
      </c>
      <c r="G293" s="19">
        <v>0</v>
      </c>
      <c r="H293" s="19">
        <v>3476.3</v>
      </c>
      <c r="I293" s="19">
        <v>3359</v>
      </c>
      <c r="J293" s="19">
        <v>0</v>
      </c>
      <c r="K293" s="19">
        <v>3359</v>
      </c>
      <c r="AKR293" s="13"/>
      <c r="AKS293" s="13"/>
      <c r="AKT293" s="13"/>
      <c r="AKU293" s="13"/>
      <c r="AKV293" s="13"/>
      <c r="AKW293" s="13"/>
      <c r="AKX293" s="13"/>
      <c r="AKY293" s="13"/>
      <c r="AKZ293" s="13"/>
      <c r="ALA293" s="13"/>
      <c r="ALB293" s="13"/>
      <c r="ALC293" s="13"/>
      <c r="ALD293" s="13"/>
      <c r="ALE293" s="13"/>
      <c r="ALF293" s="13"/>
      <c r="ALG293" s="13"/>
      <c r="ALH293" s="13"/>
      <c r="ALI293" s="13"/>
      <c r="ALJ293" s="13"/>
      <c r="ALK293" s="13"/>
      <c r="ALL293" s="13"/>
      <c r="ALM293" s="13"/>
      <c r="ALN293" s="13"/>
      <c r="ALO293" s="13"/>
    </row>
    <row r="294" spans="1:1003" s="7" customFormat="1" ht="25.5" x14ac:dyDescent="0.2">
      <c r="A294" s="18" t="s">
        <v>578</v>
      </c>
      <c r="B294" s="22" t="s">
        <v>579</v>
      </c>
      <c r="C294" s="19">
        <v>4392.3999999999996</v>
      </c>
      <c r="D294" s="19">
        <v>0</v>
      </c>
      <c r="E294" s="19">
        <v>4392.3999999999996</v>
      </c>
      <c r="F294" s="19">
        <v>3476.3</v>
      </c>
      <c r="G294" s="19">
        <v>0</v>
      </c>
      <c r="H294" s="19">
        <v>3476.3</v>
      </c>
      <c r="I294" s="19">
        <v>3359</v>
      </c>
      <c r="J294" s="19">
        <v>0</v>
      </c>
      <c r="K294" s="19">
        <v>3359</v>
      </c>
      <c r="AKR294" s="13"/>
      <c r="AKS294" s="13"/>
      <c r="AKT294" s="13"/>
      <c r="AKU294" s="13"/>
      <c r="AKV294" s="13"/>
      <c r="AKW294" s="13"/>
      <c r="AKX294" s="13"/>
      <c r="AKY294" s="13"/>
      <c r="AKZ294" s="13"/>
      <c r="ALA294" s="13"/>
      <c r="ALB294" s="13"/>
      <c r="ALC294" s="13"/>
      <c r="ALD294" s="13"/>
      <c r="ALE294" s="13"/>
      <c r="ALF294" s="13"/>
      <c r="ALG294" s="13"/>
      <c r="ALH294" s="13"/>
      <c r="ALI294" s="13"/>
      <c r="ALJ294" s="13"/>
      <c r="ALK294" s="13"/>
      <c r="ALL294" s="13"/>
      <c r="ALM294" s="13"/>
      <c r="ALN294" s="13"/>
      <c r="ALO294" s="13"/>
    </row>
    <row r="295" spans="1:1003" s="7" customFormat="1" x14ac:dyDescent="0.2">
      <c r="A295" s="18" t="s">
        <v>580</v>
      </c>
      <c r="B295" s="22" t="s">
        <v>581</v>
      </c>
      <c r="C295" s="19">
        <v>84458.5</v>
      </c>
      <c r="D295" s="19">
        <v>0</v>
      </c>
      <c r="E295" s="19">
        <v>84458.5</v>
      </c>
      <c r="F295" s="19">
        <v>40905.300000000003</v>
      </c>
      <c r="G295" s="19">
        <v>0</v>
      </c>
      <c r="H295" s="19">
        <v>40905.300000000003</v>
      </c>
      <c r="I295" s="19">
        <v>114185.9</v>
      </c>
      <c r="J295" s="19">
        <v>0</v>
      </c>
      <c r="K295" s="19">
        <v>114185.9</v>
      </c>
      <c r="AKR295" s="13"/>
      <c r="AKS295" s="13"/>
      <c r="AKT295" s="13"/>
      <c r="AKU295" s="13"/>
      <c r="AKV295" s="13"/>
      <c r="AKW295" s="13"/>
      <c r="AKX295" s="13"/>
      <c r="AKY295" s="13"/>
      <c r="AKZ295" s="13"/>
      <c r="ALA295" s="13"/>
      <c r="ALB295" s="13"/>
      <c r="ALC295" s="13"/>
      <c r="ALD295" s="13"/>
      <c r="ALE295" s="13"/>
      <c r="ALF295" s="13"/>
      <c r="ALG295" s="13"/>
      <c r="ALH295" s="13"/>
      <c r="ALI295" s="13"/>
      <c r="ALJ295" s="13"/>
      <c r="ALK295" s="13"/>
      <c r="ALL295" s="13"/>
      <c r="ALM295" s="13"/>
      <c r="ALN295" s="13"/>
      <c r="ALO295" s="13"/>
    </row>
    <row r="296" spans="1:1003" s="7" customFormat="1" x14ac:dyDescent="0.2">
      <c r="A296" s="18" t="s">
        <v>582</v>
      </c>
      <c r="B296" s="22" t="s">
        <v>583</v>
      </c>
      <c r="C296" s="19">
        <v>84458.5</v>
      </c>
      <c r="D296" s="19">
        <v>0</v>
      </c>
      <c r="E296" s="19">
        <v>84458.5</v>
      </c>
      <c r="F296" s="19">
        <v>40905.300000000003</v>
      </c>
      <c r="G296" s="19">
        <v>0</v>
      </c>
      <c r="H296" s="19">
        <v>40905.300000000003</v>
      </c>
      <c r="I296" s="19">
        <v>114185.9</v>
      </c>
      <c r="J296" s="19">
        <v>0</v>
      </c>
      <c r="K296" s="19">
        <v>114185.9</v>
      </c>
      <c r="AKR296" s="13"/>
      <c r="AKS296" s="13"/>
      <c r="AKT296" s="13"/>
      <c r="AKU296" s="13"/>
      <c r="AKV296" s="13"/>
      <c r="AKW296" s="13"/>
      <c r="AKX296" s="13"/>
      <c r="AKY296" s="13"/>
      <c r="AKZ296" s="13"/>
      <c r="ALA296" s="13"/>
      <c r="ALB296" s="13"/>
      <c r="ALC296" s="13"/>
      <c r="ALD296" s="13"/>
      <c r="ALE296" s="13"/>
      <c r="ALF296" s="13"/>
      <c r="ALG296" s="13"/>
      <c r="ALH296" s="13"/>
      <c r="ALI296" s="13"/>
      <c r="ALJ296" s="13"/>
      <c r="ALK296" s="13"/>
      <c r="ALL296" s="13"/>
      <c r="ALM296" s="13"/>
      <c r="ALN296" s="13"/>
      <c r="ALO296" s="13"/>
    </row>
    <row r="297" spans="1:1003" s="7" customFormat="1" ht="25.5" x14ac:dyDescent="0.2">
      <c r="A297" s="18" t="s">
        <v>584</v>
      </c>
      <c r="B297" s="22" t="s">
        <v>585</v>
      </c>
      <c r="C297" s="19">
        <v>105639.3</v>
      </c>
      <c r="D297" s="19">
        <v>-105639.3</v>
      </c>
      <c r="E297" s="19">
        <v>0</v>
      </c>
      <c r="F297" s="19">
        <v>105073.7</v>
      </c>
      <c r="G297" s="19">
        <v>-105073.7</v>
      </c>
      <c r="H297" s="19">
        <v>0</v>
      </c>
      <c r="I297" s="19">
        <v>0</v>
      </c>
      <c r="J297" s="19">
        <v>0</v>
      </c>
      <c r="K297" s="19">
        <v>0</v>
      </c>
      <c r="AKR297" s="13"/>
      <c r="AKS297" s="13"/>
      <c r="AKT297" s="13"/>
      <c r="AKU297" s="13"/>
      <c r="AKV297" s="13"/>
      <c r="AKW297" s="13"/>
      <c r="AKX297" s="13"/>
      <c r="AKY297" s="13"/>
      <c r="AKZ297" s="13"/>
      <c r="ALA297" s="13"/>
      <c r="ALB297" s="13"/>
      <c r="ALC297" s="13"/>
      <c r="ALD297" s="13"/>
      <c r="ALE297" s="13"/>
      <c r="ALF297" s="13"/>
      <c r="ALG297" s="13"/>
      <c r="ALH297" s="13"/>
      <c r="ALI297" s="13"/>
      <c r="ALJ297" s="13"/>
      <c r="ALK297" s="13"/>
      <c r="ALL297" s="13"/>
      <c r="ALM297" s="13"/>
      <c r="ALN297" s="13"/>
      <c r="ALO297" s="13"/>
    </row>
    <row r="298" spans="1:1003" s="7" customFormat="1" ht="25.5" x14ac:dyDescent="0.2">
      <c r="A298" s="18" t="s">
        <v>586</v>
      </c>
      <c r="B298" s="22" t="s">
        <v>587</v>
      </c>
      <c r="C298" s="19">
        <v>105639.3</v>
      </c>
      <c r="D298" s="19">
        <v>-105639.3</v>
      </c>
      <c r="E298" s="19">
        <v>0</v>
      </c>
      <c r="F298" s="19">
        <v>105073.7</v>
      </c>
      <c r="G298" s="19">
        <v>-105073.7</v>
      </c>
      <c r="H298" s="19">
        <v>0</v>
      </c>
      <c r="I298" s="19">
        <v>0</v>
      </c>
      <c r="J298" s="19">
        <v>0</v>
      </c>
      <c r="K298" s="19">
        <v>0</v>
      </c>
      <c r="AKR298" s="13"/>
      <c r="AKS298" s="13"/>
      <c r="AKT298" s="13"/>
      <c r="AKU298" s="13"/>
      <c r="AKV298" s="13"/>
      <c r="AKW298" s="13"/>
      <c r="AKX298" s="13"/>
      <c r="AKY298" s="13"/>
      <c r="AKZ298" s="13"/>
      <c r="ALA298" s="13"/>
      <c r="ALB298" s="13"/>
      <c r="ALC298" s="13"/>
      <c r="ALD298" s="13"/>
      <c r="ALE298" s="13"/>
      <c r="ALF298" s="13"/>
      <c r="ALG298" s="13"/>
      <c r="ALH298" s="13"/>
      <c r="ALI298" s="13"/>
      <c r="ALJ298" s="13"/>
      <c r="ALK298" s="13"/>
      <c r="ALL298" s="13"/>
      <c r="ALM298" s="13"/>
      <c r="ALN298" s="13"/>
      <c r="ALO298" s="13"/>
    </row>
    <row r="299" spans="1:1003" s="7" customFormat="1" ht="38.25" x14ac:dyDescent="0.2">
      <c r="A299" s="18" t="s">
        <v>588</v>
      </c>
      <c r="B299" s="22" t="s">
        <v>589</v>
      </c>
      <c r="C299" s="19">
        <v>83993.3</v>
      </c>
      <c r="D299" s="19">
        <v>-10000</v>
      </c>
      <c r="E299" s="19">
        <v>73993.3</v>
      </c>
      <c r="F299" s="19">
        <v>97037.6</v>
      </c>
      <c r="G299" s="19">
        <v>0</v>
      </c>
      <c r="H299" s="19">
        <v>97037.6</v>
      </c>
      <c r="I299" s="19">
        <v>122820.9</v>
      </c>
      <c r="J299" s="19">
        <v>0</v>
      </c>
      <c r="K299" s="19">
        <v>122820.9</v>
      </c>
      <c r="AKR299" s="13"/>
      <c r="AKS299" s="13"/>
      <c r="AKT299" s="13"/>
      <c r="AKU299" s="13"/>
      <c r="AKV299" s="13"/>
      <c r="AKW299" s="13"/>
      <c r="AKX299" s="13"/>
      <c r="AKY299" s="13"/>
      <c r="AKZ299" s="13"/>
      <c r="ALA299" s="13"/>
      <c r="ALB299" s="13"/>
      <c r="ALC299" s="13"/>
      <c r="ALD299" s="13"/>
      <c r="ALE299" s="13"/>
      <c r="ALF299" s="13"/>
      <c r="ALG299" s="13"/>
      <c r="ALH299" s="13"/>
      <c r="ALI299" s="13"/>
      <c r="ALJ299" s="13"/>
      <c r="ALK299" s="13"/>
      <c r="ALL299" s="13"/>
      <c r="ALM299" s="13"/>
      <c r="ALN299" s="13"/>
      <c r="ALO299" s="13"/>
    </row>
    <row r="300" spans="1:1003" s="7" customFormat="1" ht="38.25" x14ac:dyDescent="0.2">
      <c r="A300" s="18" t="s">
        <v>590</v>
      </c>
      <c r="B300" s="22" t="s">
        <v>591</v>
      </c>
      <c r="C300" s="19">
        <v>83993.3</v>
      </c>
      <c r="D300" s="19">
        <v>-10000</v>
      </c>
      <c r="E300" s="19">
        <v>73993.3</v>
      </c>
      <c r="F300" s="19">
        <v>97037.6</v>
      </c>
      <c r="G300" s="19">
        <v>0</v>
      </c>
      <c r="H300" s="19">
        <v>97037.6</v>
      </c>
      <c r="I300" s="19">
        <v>122820.9</v>
      </c>
      <c r="J300" s="19">
        <v>0</v>
      </c>
      <c r="K300" s="19">
        <v>122820.9</v>
      </c>
      <c r="AKR300" s="13"/>
      <c r="AKS300" s="13"/>
      <c r="AKT300" s="13"/>
      <c r="AKU300" s="13"/>
      <c r="AKV300" s="13"/>
      <c r="AKW300" s="13"/>
      <c r="AKX300" s="13"/>
      <c r="AKY300" s="13"/>
      <c r="AKZ300" s="13"/>
      <c r="ALA300" s="13"/>
      <c r="ALB300" s="13"/>
      <c r="ALC300" s="13"/>
      <c r="ALD300" s="13"/>
      <c r="ALE300" s="13"/>
      <c r="ALF300" s="13"/>
      <c r="ALG300" s="13"/>
      <c r="ALH300" s="13"/>
      <c r="ALI300" s="13"/>
      <c r="ALJ300" s="13"/>
      <c r="ALK300" s="13"/>
      <c r="ALL300" s="13"/>
      <c r="ALM300" s="13"/>
      <c r="ALN300" s="13"/>
      <c r="ALO300" s="13"/>
    </row>
    <row r="301" spans="1:1003" s="7" customFormat="1" ht="25.5" x14ac:dyDescent="0.2">
      <c r="A301" s="18" t="s">
        <v>592</v>
      </c>
      <c r="B301" s="22" t="s">
        <v>593</v>
      </c>
      <c r="C301" s="19">
        <v>30031.200000000001</v>
      </c>
      <c r="D301" s="19">
        <v>0</v>
      </c>
      <c r="E301" s="19">
        <v>30031.200000000001</v>
      </c>
      <c r="F301" s="19">
        <v>29548.5</v>
      </c>
      <c r="G301" s="19">
        <v>0</v>
      </c>
      <c r="H301" s="19">
        <v>29548.5</v>
      </c>
      <c r="I301" s="19">
        <v>25790.1</v>
      </c>
      <c r="J301" s="19">
        <v>0</v>
      </c>
      <c r="K301" s="19">
        <v>25790.1</v>
      </c>
      <c r="AKR301" s="13"/>
      <c r="AKS301" s="13"/>
      <c r="AKT301" s="13"/>
      <c r="AKU301" s="13"/>
      <c r="AKV301" s="13"/>
      <c r="AKW301" s="13"/>
      <c r="AKX301" s="13"/>
      <c r="AKY301" s="13"/>
      <c r="AKZ301" s="13"/>
      <c r="ALA301" s="13"/>
      <c r="ALB301" s="13"/>
      <c r="ALC301" s="13"/>
      <c r="ALD301" s="13"/>
      <c r="ALE301" s="13"/>
      <c r="ALF301" s="13"/>
      <c r="ALG301" s="13"/>
      <c r="ALH301" s="13"/>
      <c r="ALI301" s="13"/>
      <c r="ALJ301" s="13"/>
      <c r="ALK301" s="13"/>
      <c r="ALL301" s="13"/>
      <c r="ALM301" s="13"/>
      <c r="ALN301" s="13"/>
      <c r="ALO301" s="13"/>
    </row>
    <row r="302" spans="1:1003" s="7" customFormat="1" x14ac:dyDescent="0.2">
      <c r="A302" s="18" t="s">
        <v>594</v>
      </c>
      <c r="B302" s="22" t="s">
        <v>595</v>
      </c>
      <c r="C302" s="19">
        <v>174646.7</v>
      </c>
      <c r="D302" s="19">
        <v>0</v>
      </c>
      <c r="E302" s="19">
        <v>174646.7</v>
      </c>
      <c r="F302" s="19">
        <v>172149.7</v>
      </c>
      <c r="G302" s="19">
        <v>0</v>
      </c>
      <c r="H302" s="19">
        <v>172149.7</v>
      </c>
      <c r="I302" s="19">
        <v>172149.7</v>
      </c>
      <c r="J302" s="19">
        <v>0</v>
      </c>
      <c r="K302" s="19">
        <v>172149.7</v>
      </c>
      <c r="AKR302" s="13"/>
      <c r="AKS302" s="13"/>
      <c r="AKT302" s="13"/>
      <c r="AKU302" s="13"/>
      <c r="AKV302" s="13"/>
      <c r="AKW302" s="13"/>
      <c r="AKX302" s="13"/>
      <c r="AKY302" s="13"/>
      <c r="AKZ302" s="13"/>
      <c r="ALA302" s="13"/>
      <c r="ALB302" s="13"/>
      <c r="ALC302" s="13"/>
      <c r="ALD302" s="13"/>
      <c r="ALE302" s="13"/>
      <c r="ALF302" s="13"/>
      <c r="ALG302" s="13"/>
      <c r="ALH302" s="13"/>
      <c r="ALI302" s="13"/>
      <c r="ALJ302" s="13"/>
      <c r="ALK302" s="13"/>
      <c r="ALL302" s="13"/>
      <c r="ALM302" s="13"/>
      <c r="ALN302" s="13"/>
      <c r="ALO302" s="13"/>
    </row>
    <row r="303" spans="1:1003" s="7" customFormat="1" ht="25.5" x14ac:dyDescent="0.2">
      <c r="A303" s="18" t="s">
        <v>596</v>
      </c>
      <c r="B303" s="22" t="s">
        <v>597</v>
      </c>
      <c r="C303" s="19">
        <v>174646.7</v>
      </c>
      <c r="D303" s="19">
        <v>0</v>
      </c>
      <c r="E303" s="19">
        <v>174646.7</v>
      </c>
      <c r="F303" s="19">
        <v>172149.7</v>
      </c>
      <c r="G303" s="19">
        <v>0</v>
      </c>
      <c r="H303" s="19">
        <v>172149.7</v>
      </c>
      <c r="I303" s="19">
        <v>172149.7</v>
      </c>
      <c r="J303" s="19">
        <v>0</v>
      </c>
      <c r="K303" s="19">
        <v>172149.7</v>
      </c>
      <c r="AKR303" s="13"/>
      <c r="AKS303" s="13"/>
      <c r="AKT303" s="13"/>
      <c r="AKU303" s="13"/>
      <c r="AKV303" s="13"/>
      <c r="AKW303" s="13"/>
      <c r="AKX303" s="13"/>
      <c r="AKY303" s="13"/>
      <c r="AKZ303" s="13"/>
      <c r="ALA303" s="13"/>
      <c r="ALB303" s="13"/>
      <c r="ALC303" s="13"/>
      <c r="ALD303" s="13"/>
      <c r="ALE303" s="13"/>
      <c r="ALF303" s="13"/>
      <c r="ALG303" s="13"/>
      <c r="ALH303" s="13"/>
      <c r="ALI303" s="13"/>
      <c r="ALJ303" s="13"/>
      <c r="ALK303" s="13"/>
      <c r="ALL303" s="13"/>
      <c r="ALM303" s="13"/>
      <c r="ALN303" s="13"/>
      <c r="ALO303" s="13"/>
    </row>
    <row r="304" spans="1:1003" s="7" customFormat="1" x14ac:dyDescent="0.2">
      <c r="A304" s="18" t="s">
        <v>598</v>
      </c>
      <c r="B304" s="22" t="s">
        <v>599</v>
      </c>
      <c r="C304" s="19">
        <v>2316.1999999999998</v>
      </c>
      <c r="D304" s="19">
        <v>0</v>
      </c>
      <c r="E304" s="19">
        <v>2316.1999999999998</v>
      </c>
      <c r="F304" s="19">
        <v>780</v>
      </c>
      <c r="G304" s="19">
        <v>0</v>
      </c>
      <c r="H304" s="19">
        <v>780</v>
      </c>
      <c r="I304" s="19">
        <v>717.7</v>
      </c>
      <c r="J304" s="19">
        <v>0</v>
      </c>
      <c r="K304" s="19">
        <v>717.7</v>
      </c>
      <c r="AKR304" s="13"/>
      <c r="AKS304" s="13"/>
      <c r="AKT304" s="13"/>
      <c r="AKU304" s="13"/>
      <c r="AKV304" s="13"/>
      <c r="AKW304" s="13"/>
      <c r="AKX304" s="13"/>
      <c r="AKY304" s="13"/>
      <c r="AKZ304" s="13"/>
      <c r="ALA304" s="13"/>
      <c r="ALB304" s="13"/>
      <c r="ALC304" s="13"/>
      <c r="ALD304" s="13"/>
      <c r="ALE304" s="13"/>
      <c r="ALF304" s="13"/>
      <c r="ALG304" s="13"/>
      <c r="ALH304" s="13"/>
      <c r="ALI304" s="13"/>
      <c r="ALJ304" s="13"/>
      <c r="ALK304" s="13"/>
      <c r="ALL304" s="13"/>
      <c r="ALM304" s="13"/>
      <c r="ALN304" s="13"/>
      <c r="ALO304" s="13"/>
    </row>
    <row r="305" spans="1:1003" s="7" customFormat="1" ht="25.5" x14ac:dyDescent="0.2">
      <c r="A305" s="18" t="s">
        <v>600</v>
      </c>
      <c r="B305" s="22" t="s">
        <v>601</v>
      </c>
      <c r="C305" s="19">
        <v>2316.1999999999998</v>
      </c>
      <c r="D305" s="19">
        <v>0</v>
      </c>
      <c r="E305" s="19">
        <v>2316.1999999999998</v>
      </c>
      <c r="F305" s="19">
        <v>780</v>
      </c>
      <c r="G305" s="19">
        <v>0</v>
      </c>
      <c r="H305" s="19">
        <v>780</v>
      </c>
      <c r="I305" s="19">
        <v>717.7</v>
      </c>
      <c r="J305" s="19">
        <v>0</v>
      </c>
      <c r="K305" s="19">
        <v>717.7</v>
      </c>
      <c r="AKR305" s="13"/>
      <c r="AKS305" s="13"/>
      <c r="AKT305" s="13"/>
      <c r="AKU305" s="13"/>
      <c r="AKV305" s="13"/>
      <c r="AKW305" s="13"/>
      <c r="AKX305" s="13"/>
      <c r="AKY305" s="13"/>
      <c r="AKZ305" s="13"/>
      <c r="ALA305" s="13"/>
      <c r="ALB305" s="13"/>
      <c r="ALC305" s="13"/>
      <c r="ALD305" s="13"/>
      <c r="ALE305" s="13"/>
      <c r="ALF305" s="13"/>
      <c r="ALG305" s="13"/>
      <c r="ALH305" s="13"/>
      <c r="ALI305" s="13"/>
      <c r="ALJ305" s="13"/>
      <c r="ALK305" s="13"/>
      <c r="ALL305" s="13"/>
      <c r="ALM305" s="13"/>
      <c r="ALN305" s="13"/>
      <c r="ALO305" s="13"/>
    </row>
    <row r="306" spans="1:1003" s="7" customFormat="1" ht="38.25" x14ac:dyDescent="0.2">
      <c r="A306" s="18" t="s">
        <v>602</v>
      </c>
      <c r="B306" s="22" t="s">
        <v>603</v>
      </c>
      <c r="C306" s="19">
        <v>27441.200000000001</v>
      </c>
      <c r="D306" s="19">
        <v>0</v>
      </c>
      <c r="E306" s="19">
        <v>27441.200000000001</v>
      </c>
      <c r="F306" s="19">
        <v>27441.200000000001</v>
      </c>
      <c r="G306" s="19">
        <v>0</v>
      </c>
      <c r="H306" s="19">
        <v>27441.200000000001</v>
      </c>
      <c r="I306" s="19">
        <v>27441.200000000001</v>
      </c>
      <c r="J306" s="19">
        <v>0</v>
      </c>
      <c r="K306" s="19">
        <v>27441.200000000001</v>
      </c>
      <c r="AKR306" s="13"/>
      <c r="AKS306" s="13"/>
      <c r="AKT306" s="13"/>
      <c r="AKU306" s="13"/>
      <c r="AKV306" s="13"/>
      <c r="AKW306" s="13"/>
      <c r="AKX306" s="13"/>
      <c r="AKY306" s="13"/>
      <c r="AKZ306" s="13"/>
      <c r="ALA306" s="13"/>
      <c r="ALB306" s="13"/>
      <c r="ALC306" s="13"/>
      <c r="ALD306" s="13"/>
      <c r="ALE306" s="13"/>
      <c r="ALF306" s="13"/>
      <c r="ALG306" s="13"/>
      <c r="ALH306" s="13"/>
      <c r="ALI306" s="13"/>
      <c r="ALJ306" s="13"/>
      <c r="ALK306" s="13"/>
      <c r="ALL306" s="13"/>
      <c r="ALM306" s="13"/>
      <c r="ALN306" s="13"/>
      <c r="ALO306" s="13"/>
    </row>
    <row r="307" spans="1:1003" s="7" customFormat="1" ht="63.75" x14ac:dyDescent="0.2">
      <c r="A307" s="18" t="s">
        <v>604</v>
      </c>
      <c r="B307" s="22" t="s">
        <v>605</v>
      </c>
      <c r="C307" s="19">
        <v>4905.1000000000004</v>
      </c>
      <c r="D307" s="19">
        <v>0</v>
      </c>
      <c r="E307" s="19">
        <v>4905.1000000000004</v>
      </c>
      <c r="F307" s="19">
        <v>48012.3</v>
      </c>
      <c r="G307" s="19">
        <v>0</v>
      </c>
      <c r="H307" s="19">
        <v>48012.3</v>
      </c>
      <c r="I307" s="19">
        <v>9279.4</v>
      </c>
      <c r="J307" s="19">
        <v>0</v>
      </c>
      <c r="K307" s="19">
        <v>9279.4</v>
      </c>
      <c r="AKR307" s="13"/>
      <c r="AKS307" s="13"/>
      <c r="AKT307" s="13"/>
      <c r="AKU307" s="13"/>
      <c r="AKV307" s="13"/>
      <c r="AKW307" s="13"/>
      <c r="AKX307" s="13"/>
      <c r="AKY307" s="13"/>
      <c r="AKZ307" s="13"/>
      <c r="ALA307" s="13"/>
      <c r="ALB307" s="13"/>
      <c r="ALC307" s="13"/>
      <c r="ALD307" s="13"/>
      <c r="ALE307" s="13"/>
      <c r="ALF307" s="13"/>
      <c r="ALG307" s="13"/>
      <c r="ALH307" s="13"/>
      <c r="ALI307" s="13"/>
      <c r="ALJ307" s="13"/>
      <c r="ALK307" s="13"/>
      <c r="ALL307" s="13"/>
      <c r="ALM307" s="13"/>
      <c r="ALN307" s="13"/>
      <c r="ALO307" s="13"/>
    </row>
    <row r="308" spans="1:1003" s="7" customFormat="1" ht="63.75" x14ac:dyDescent="0.2">
      <c r="A308" s="18" t="s">
        <v>606</v>
      </c>
      <c r="B308" s="22" t="s">
        <v>607</v>
      </c>
      <c r="C308" s="19">
        <v>4905.1000000000004</v>
      </c>
      <c r="D308" s="19">
        <v>0</v>
      </c>
      <c r="E308" s="19">
        <v>4905.1000000000004</v>
      </c>
      <c r="F308" s="19">
        <v>48012.3</v>
      </c>
      <c r="G308" s="19">
        <v>0</v>
      </c>
      <c r="H308" s="19">
        <v>48012.3</v>
      </c>
      <c r="I308" s="19">
        <v>9279.4</v>
      </c>
      <c r="J308" s="19">
        <v>0</v>
      </c>
      <c r="K308" s="19">
        <v>9279.4</v>
      </c>
      <c r="AKR308" s="13"/>
      <c r="AKS308" s="13"/>
      <c r="AKT308" s="13"/>
      <c r="AKU308" s="13"/>
      <c r="AKV308" s="13"/>
      <c r="AKW308" s="13"/>
      <c r="AKX308" s="13"/>
      <c r="AKY308" s="13"/>
      <c r="AKZ308" s="13"/>
      <c r="ALA308" s="13"/>
      <c r="ALB308" s="13"/>
      <c r="ALC308" s="13"/>
      <c r="ALD308" s="13"/>
      <c r="ALE308" s="13"/>
      <c r="ALF308" s="13"/>
      <c r="ALG308" s="13"/>
      <c r="ALH308" s="13"/>
      <c r="ALI308" s="13"/>
      <c r="ALJ308" s="13"/>
      <c r="ALK308" s="13"/>
      <c r="ALL308" s="13"/>
      <c r="ALM308" s="13"/>
      <c r="ALN308" s="13"/>
      <c r="ALO308" s="13"/>
    </row>
    <row r="309" spans="1:1003" s="7" customFormat="1" ht="51" x14ac:dyDescent="0.2">
      <c r="A309" s="18" t="s">
        <v>608</v>
      </c>
      <c r="B309" s="22" t="s">
        <v>609</v>
      </c>
      <c r="C309" s="19">
        <v>0</v>
      </c>
      <c r="D309" s="19">
        <v>0</v>
      </c>
      <c r="E309" s="19">
        <v>0</v>
      </c>
      <c r="F309" s="19">
        <v>0</v>
      </c>
      <c r="G309" s="19">
        <v>0</v>
      </c>
      <c r="H309" s="19">
        <v>0</v>
      </c>
      <c r="I309" s="19">
        <v>90330.5</v>
      </c>
      <c r="J309" s="19">
        <v>0</v>
      </c>
      <c r="K309" s="19">
        <v>90330.5</v>
      </c>
      <c r="AKR309" s="13"/>
      <c r="AKS309" s="13"/>
      <c r="AKT309" s="13"/>
      <c r="AKU309" s="13"/>
      <c r="AKV309" s="13"/>
      <c r="AKW309" s="13"/>
      <c r="AKX309" s="13"/>
      <c r="AKY309" s="13"/>
      <c r="AKZ309" s="13"/>
      <c r="ALA309" s="13"/>
      <c r="ALB309" s="13"/>
      <c r="ALC309" s="13"/>
      <c r="ALD309" s="13"/>
      <c r="ALE309" s="13"/>
      <c r="ALF309" s="13"/>
      <c r="ALG309" s="13"/>
      <c r="ALH309" s="13"/>
      <c r="ALI309" s="13"/>
      <c r="ALJ309" s="13"/>
      <c r="ALK309" s="13"/>
      <c r="ALL309" s="13"/>
      <c r="ALM309" s="13"/>
      <c r="ALN309" s="13"/>
      <c r="ALO309" s="13"/>
    </row>
    <row r="310" spans="1:1003" s="7" customFormat="1" ht="51" x14ac:dyDescent="0.2">
      <c r="A310" s="18" t="s">
        <v>610</v>
      </c>
      <c r="B310" s="22" t="s">
        <v>611</v>
      </c>
      <c r="C310" s="19">
        <v>0</v>
      </c>
      <c r="D310" s="19">
        <v>0</v>
      </c>
      <c r="E310" s="19">
        <v>0</v>
      </c>
      <c r="F310" s="19">
        <v>0</v>
      </c>
      <c r="G310" s="19">
        <v>0</v>
      </c>
      <c r="H310" s="19">
        <v>0</v>
      </c>
      <c r="I310" s="19">
        <v>90330.5</v>
      </c>
      <c r="J310" s="19">
        <v>0</v>
      </c>
      <c r="K310" s="19">
        <v>90330.5</v>
      </c>
      <c r="AKR310" s="13"/>
      <c r="AKS310" s="13"/>
      <c r="AKT310" s="13"/>
      <c r="AKU310" s="13"/>
      <c r="AKV310" s="13"/>
      <c r="AKW310" s="13"/>
      <c r="AKX310" s="13"/>
      <c r="AKY310" s="13"/>
      <c r="AKZ310" s="13"/>
      <c r="ALA310" s="13"/>
      <c r="ALB310" s="13"/>
      <c r="ALC310" s="13"/>
      <c r="ALD310" s="13"/>
      <c r="ALE310" s="13"/>
      <c r="ALF310" s="13"/>
      <c r="ALG310" s="13"/>
      <c r="ALH310" s="13"/>
      <c r="ALI310" s="13"/>
      <c r="ALJ310" s="13"/>
      <c r="ALK310" s="13"/>
      <c r="ALL310" s="13"/>
      <c r="ALM310" s="13"/>
      <c r="ALN310" s="13"/>
      <c r="ALO310" s="13"/>
    </row>
    <row r="311" spans="1:1003" s="7" customFormat="1" x14ac:dyDescent="0.2">
      <c r="A311" s="18" t="s">
        <v>612</v>
      </c>
      <c r="B311" s="22" t="s">
        <v>613</v>
      </c>
      <c r="C311" s="19">
        <v>7109772.4000000004</v>
      </c>
      <c r="D311" s="19">
        <f>-107363.1-102140.8</f>
        <v>-209503.90000000002</v>
      </c>
      <c r="E311" s="19">
        <v>6900268.5</v>
      </c>
      <c r="F311" s="19">
        <v>6524940.2999999998</v>
      </c>
      <c r="G311" s="19">
        <v>0</v>
      </c>
      <c r="H311" s="19">
        <v>6524940.2999999998</v>
      </c>
      <c r="I311" s="19">
        <v>6566428.2999999998</v>
      </c>
      <c r="J311" s="19">
        <v>0</v>
      </c>
      <c r="K311" s="19">
        <v>6566428.2999999998</v>
      </c>
      <c r="AKR311" s="13"/>
      <c r="AKS311" s="13"/>
      <c r="AKT311" s="13"/>
      <c r="AKU311" s="13"/>
      <c r="AKV311" s="13"/>
      <c r="AKW311" s="13"/>
      <c r="AKX311" s="13"/>
      <c r="AKY311" s="13"/>
      <c r="AKZ311" s="13"/>
      <c r="ALA311" s="13"/>
      <c r="ALB311" s="13"/>
      <c r="ALC311" s="13"/>
      <c r="ALD311" s="13"/>
      <c r="ALE311" s="13"/>
      <c r="ALF311" s="13"/>
      <c r="ALG311" s="13"/>
      <c r="ALH311" s="13"/>
      <c r="ALI311" s="13"/>
      <c r="ALJ311" s="13"/>
      <c r="ALK311" s="13"/>
      <c r="ALL311" s="13"/>
      <c r="ALM311" s="13"/>
      <c r="ALN311" s="13"/>
      <c r="ALO311" s="13"/>
    </row>
    <row r="312" spans="1:1003" s="7" customFormat="1" ht="25.5" x14ac:dyDescent="0.2">
      <c r="A312" s="18" t="s">
        <v>614</v>
      </c>
      <c r="B312" s="22" t="s">
        <v>615</v>
      </c>
      <c r="C312" s="19">
        <v>53639.8</v>
      </c>
      <c r="D312" s="19">
        <v>0</v>
      </c>
      <c r="E312" s="19">
        <v>53639.8</v>
      </c>
      <c r="F312" s="19">
        <v>53639.8</v>
      </c>
      <c r="G312" s="19">
        <v>0</v>
      </c>
      <c r="H312" s="19">
        <v>53639.8</v>
      </c>
      <c r="I312" s="19">
        <v>55338.9</v>
      </c>
      <c r="J312" s="19">
        <v>0</v>
      </c>
      <c r="K312" s="19">
        <v>55338.9</v>
      </c>
      <c r="AKR312" s="13"/>
      <c r="AKS312" s="13"/>
      <c r="AKT312" s="13"/>
      <c r="AKU312" s="13"/>
      <c r="AKV312" s="13"/>
      <c r="AKW312" s="13"/>
      <c r="AKX312" s="13"/>
      <c r="AKY312" s="13"/>
      <c r="AKZ312" s="13"/>
      <c r="ALA312" s="13"/>
      <c r="ALB312" s="13"/>
      <c r="ALC312" s="13"/>
      <c r="ALD312" s="13"/>
      <c r="ALE312" s="13"/>
      <c r="ALF312" s="13"/>
      <c r="ALG312" s="13"/>
      <c r="ALH312" s="13"/>
      <c r="ALI312" s="13"/>
      <c r="ALJ312" s="13"/>
      <c r="ALK312" s="13"/>
      <c r="ALL312" s="13"/>
      <c r="ALM312" s="13"/>
      <c r="ALN312" s="13"/>
      <c r="ALO312" s="13"/>
    </row>
    <row r="313" spans="1:1003" s="7" customFormat="1" ht="25.5" x14ac:dyDescent="0.2">
      <c r="A313" s="18" t="s">
        <v>616</v>
      </c>
      <c r="B313" s="22" t="s">
        <v>617</v>
      </c>
      <c r="C313" s="19">
        <v>53639.8</v>
      </c>
      <c r="D313" s="19">
        <v>0</v>
      </c>
      <c r="E313" s="19">
        <v>53639.8</v>
      </c>
      <c r="F313" s="19">
        <v>53639.8</v>
      </c>
      <c r="G313" s="19">
        <v>0</v>
      </c>
      <c r="H313" s="19">
        <v>53639.8</v>
      </c>
      <c r="I313" s="19">
        <v>55338.9</v>
      </c>
      <c r="J313" s="19">
        <v>0</v>
      </c>
      <c r="K313" s="19">
        <v>55338.9</v>
      </c>
      <c r="AKR313" s="13"/>
      <c r="AKS313" s="13"/>
      <c r="AKT313" s="13"/>
      <c r="AKU313" s="13"/>
      <c r="AKV313" s="13"/>
      <c r="AKW313" s="13"/>
      <c r="AKX313" s="13"/>
      <c r="AKY313" s="13"/>
      <c r="AKZ313" s="13"/>
      <c r="ALA313" s="13"/>
      <c r="ALB313" s="13"/>
      <c r="ALC313" s="13"/>
      <c r="ALD313" s="13"/>
      <c r="ALE313" s="13"/>
      <c r="ALF313" s="13"/>
      <c r="ALG313" s="13"/>
      <c r="ALH313" s="13"/>
      <c r="ALI313" s="13"/>
      <c r="ALJ313" s="13"/>
      <c r="ALK313" s="13"/>
      <c r="ALL313" s="13"/>
      <c r="ALM313" s="13"/>
      <c r="ALN313" s="13"/>
      <c r="ALO313" s="13"/>
    </row>
    <row r="314" spans="1:1003" s="7" customFormat="1" ht="25.5" x14ac:dyDescent="0.2">
      <c r="A314" s="18" t="s">
        <v>618</v>
      </c>
      <c r="B314" s="22" t="s">
        <v>619</v>
      </c>
      <c r="C314" s="19">
        <v>277.5</v>
      </c>
      <c r="D314" s="19">
        <v>0</v>
      </c>
      <c r="E314" s="19">
        <v>277.5</v>
      </c>
      <c r="F314" s="19">
        <v>164.7</v>
      </c>
      <c r="G314" s="19">
        <v>0</v>
      </c>
      <c r="H314" s="19">
        <v>164.7</v>
      </c>
      <c r="I314" s="19">
        <v>334</v>
      </c>
      <c r="J314" s="19">
        <v>0</v>
      </c>
      <c r="K314" s="19">
        <v>334</v>
      </c>
      <c r="AKR314" s="13"/>
      <c r="AKS314" s="13"/>
      <c r="AKT314" s="13"/>
      <c r="AKU314" s="13"/>
      <c r="AKV314" s="13"/>
      <c r="AKW314" s="13"/>
      <c r="AKX314" s="13"/>
      <c r="AKY314" s="13"/>
      <c r="AKZ314" s="13"/>
      <c r="ALA314" s="13"/>
      <c r="ALB314" s="13"/>
      <c r="ALC314" s="13"/>
      <c r="ALD314" s="13"/>
      <c r="ALE314" s="13"/>
      <c r="ALF314" s="13"/>
      <c r="ALG314" s="13"/>
      <c r="ALH314" s="13"/>
      <c r="ALI314" s="13"/>
      <c r="ALJ314" s="13"/>
      <c r="ALK314" s="13"/>
      <c r="ALL314" s="13"/>
      <c r="ALM314" s="13"/>
      <c r="ALN314" s="13"/>
      <c r="ALO314" s="13"/>
    </row>
    <row r="315" spans="1:1003" s="7" customFormat="1" ht="38.25" x14ac:dyDescent="0.2">
      <c r="A315" s="18" t="s">
        <v>620</v>
      </c>
      <c r="B315" s="22" t="s">
        <v>621</v>
      </c>
      <c r="C315" s="19">
        <v>277.5</v>
      </c>
      <c r="D315" s="19">
        <v>0</v>
      </c>
      <c r="E315" s="19">
        <v>277.5</v>
      </c>
      <c r="F315" s="19">
        <v>164.7</v>
      </c>
      <c r="G315" s="19">
        <v>0</v>
      </c>
      <c r="H315" s="19">
        <v>164.7</v>
      </c>
      <c r="I315" s="19">
        <v>334</v>
      </c>
      <c r="J315" s="19">
        <v>0</v>
      </c>
      <c r="K315" s="19">
        <v>334</v>
      </c>
      <c r="AKR315" s="13"/>
      <c r="AKS315" s="13"/>
      <c r="AKT315" s="13"/>
      <c r="AKU315" s="13"/>
      <c r="AKV315" s="13"/>
      <c r="AKW315" s="13"/>
      <c r="AKX315" s="13"/>
      <c r="AKY315" s="13"/>
      <c r="AKZ315" s="13"/>
      <c r="ALA315" s="13"/>
      <c r="ALB315" s="13"/>
      <c r="ALC315" s="13"/>
      <c r="ALD315" s="13"/>
      <c r="ALE315" s="13"/>
      <c r="ALF315" s="13"/>
      <c r="ALG315" s="13"/>
      <c r="ALH315" s="13"/>
      <c r="ALI315" s="13"/>
      <c r="ALJ315" s="13"/>
      <c r="ALK315" s="13"/>
      <c r="ALL315" s="13"/>
      <c r="ALM315" s="13"/>
      <c r="ALN315" s="13"/>
      <c r="ALO315" s="13"/>
    </row>
    <row r="316" spans="1:1003" s="7" customFormat="1" ht="25.5" x14ac:dyDescent="0.2">
      <c r="A316" s="18" t="s">
        <v>622</v>
      </c>
      <c r="B316" s="22" t="s">
        <v>623</v>
      </c>
      <c r="C316" s="19">
        <v>8349.2000000000007</v>
      </c>
      <c r="D316" s="19">
        <v>0</v>
      </c>
      <c r="E316" s="19">
        <v>8349.2000000000007</v>
      </c>
      <c r="F316" s="19">
        <v>8352.1</v>
      </c>
      <c r="G316" s="19">
        <v>0</v>
      </c>
      <c r="H316" s="19">
        <v>8352.1</v>
      </c>
      <c r="I316" s="19">
        <v>9416.7999999999993</v>
      </c>
      <c r="J316" s="19">
        <v>0</v>
      </c>
      <c r="K316" s="19">
        <v>9416.7999999999993</v>
      </c>
      <c r="AKR316" s="13"/>
      <c r="AKS316" s="13"/>
      <c r="AKT316" s="13"/>
      <c r="AKU316" s="13"/>
      <c r="AKV316" s="13"/>
      <c r="AKW316" s="13"/>
      <c r="AKX316" s="13"/>
      <c r="AKY316" s="13"/>
      <c r="AKZ316" s="13"/>
      <c r="ALA316" s="13"/>
      <c r="ALB316" s="13"/>
      <c r="ALC316" s="13"/>
      <c r="ALD316" s="13"/>
      <c r="ALE316" s="13"/>
      <c r="ALF316" s="13"/>
      <c r="ALG316" s="13"/>
      <c r="ALH316" s="13"/>
      <c r="ALI316" s="13"/>
      <c r="ALJ316" s="13"/>
      <c r="ALK316" s="13"/>
      <c r="ALL316" s="13"/>
      <c r="ALM316" s="13"/>
      <c r="ALN316" s="13"/>
      <c r="ALO316" s="13"/>
    </row>
    <row r="317" spans="1:1003" s="7" customFormat="1" ht="25.5" x14ac:dyDescent="0.2">
      <c r="A317" s="18" t="s">
        <v>624</v>
      </c>
      <c r="B317" s="22" t="s">
        <v>625</v>
      </c>
      <c r="C317" s="19">
        <v>735346.4</v>
      </c>
      <c r="D317" s="19">
        <v>0</v>
      </c>
      <c r="E317" s="19">
        <v>735346.4</v>
      </c>
      <c r="F317" s="19">
        <v>756208.1</v>
      </c>
      <c r="G317" s="19">
        <v>0</v>
      </c>
      <c r="H317" s="19">
        <v>756208.1</v>
      </c>
      <c r="I317" s="19">
        <v>743097.6</v>
      </c>
      <c r="J317" s="19">
        <v>0</v>
      </c>
      <c r="K317" s="19">
        <v>743097.6</v>
      </c>
      <c r="AKR317" s="13"/>
      <c r="AKS317" s="13"/>
      <c r="AKT317" s="13"/>
      <c r="AKU317" s="13"/>
      <c r="AKV317" s="13"/>
      <c r="AKW317" s="13"/>
      <c r="AKX317" s="13"/>
      <c r="AKY317" s="13"/>
      <c r="AKZ317" s="13"/>
      <c r="ALA317" s="13"/>
      <c r="ALB317" s="13"/>
      <c r="ALC317" s="13"/>
      <c r="ALD317" s="13"/>
      <c r="ALE317" s="13"/>
      <c r="ALF317" s="13"/>
      <c r="ALG317" s="13"/>
      <c r="ALH317" s="13"/>
      <c r="ALI317" s="13"/>
      <c r="ALJ317" s="13"/>
      <c r="ALK317" s="13"/>
      <c r="ALL317" s="13"/>
      <c r="ALM317" s="13"/>
      <c r="ALN317" s="13"/>
      <c r="ALO317" s="13"/>
    </row>
    <row r="318" spans="1:1003" s="7" customFormat="1" ht="51" x14ac:dyDescent="0.2">
      <c r="A318" s="18" t="s">
        <v>626</v>
      </c>
      <c r="B318" s="22" t="s">
        <v>627</v>
      </c>
      <c r="C318" s="19">
        <v>11294.2</v>
      </c>
      <c r="D318" s="19">
        <v>0</v>
      </c>
      <c r="E318" s="19">
        <v>11294.2</v>
      </c>
      <c r="F318" s="19">
        <v>8342.9</v>
      </c>
      <c r="G318" s="19">
        <v>0</v>
      </c>
      <c r="H318" s="19">
        <v>8342.9</v>
      </c>
      <c r="I318" s="19">
        <v>7616.3</v>
      </c>
      <c r="J318" s="19">
        <v>0</v>
      </c>
      <c r="K318" s="19">
        <v>7616.3</v>
      </c>
      <c r="AKR318" s="13"/>
      <c r="AKS318" s="13"/>
      <c r="AKT318" s="13"/>
      <c r="AKU318" s="13"/>
      <c r="AKV318" s="13"/>
      <c r="AKW318" s="13"/>
      <c r="AKX318" s="13"/>
      <c r="AKY318" s="13"/>
      <c r="AKZ318" s="13"/>
      <c r="ALA318" s="13"/>
      <c r="ALB318" s="13"/>
      <c r="ALC318" s="13"/>
      <c r="ALD318" s="13"/>
      <c r="ALE318" s="13"/>
      <c r="ALF318" s="13"/>
      <c r="ALG318" s="13"/>
      <c r="ALH318" s="13"/>
      <c r="ALI318" s="13"/>
      <c r="ALJ318" s="13"/>
      <c r="ALK318" s="13"/>
      <c r="ALL318" s="13"/>
      <c r="ALM318" s="13"/>
      <c r="ALN318" s="13"/>
      <c r="ALO318" s="13"/>
    </row>
    <row r="319" spans="1:1003" s="7" customFormat="1" ht="51" x14ac:dyDescent="0.2">
      <c r="A319" s="18" t="s">
        <v>628</v>
      </c>
      <c r="B319" s="22" t="s">
        <v>629</v>
      </c>
      <c r="C319" s="19">
        <v>11294.2</v>
      </c>
      <c r="D319" s="19">
        <v>0</v>
      </c>
      <c r="E319" s="19">
        <v>11294.2</v>
      </c>
      <c r="F319" s="19">
        <v>8342.9</v>
      </c>
      <c r="G319" s="19">
        <v>0</v>
      </c>
      <c r="H319" s="19">
        <v>8342.9</v>
      </c>
      <c r="I319" s="19">
        <v>7616.3</v>
      </c>
      <c r="J319" s="19">
        <v>0</v>
      </c>
      <c r="K319" s="19">
        <v>7616.3</v>
      </c>
      <c r="AKR319" s="13"/>
      <c r="AKS319" s="13"/>
      <c r="AKT319" s="13"/>
      <c r="AKU319" s="13"/>
      <c r="AKV319" s="13"/>
      <c r="AKW319" s="13"/>
      <c r="AKX319" s="13"/>
      <c r="AKY319" s="13"/>
      <c r="AKZ319" s="13"/>
      <c r="ALA319" s="13"/>
      <c r="ALB319" s="13"/>
      <c r="ALC319" s="13"/>
      <c r="ALD319" s="13"/>
      <c r="ALE319" s="13"/>
      <c r="ALF319" s="13"/>
      <c r="ALG319" s="13"/>
      <c r="ALH319" s="13"/>
      <c r="ALI319" s="13"/>
      <c r="ALJ319" s="13"/>
      <c r="ALK319" s="13"/>
      <c r="ALL319" s="13"/>
      <c r="ALM319" s="13"/>
      <c r="ALN319" s="13"/>
      <c r="ALO319" s="13"/>
    </row>
    <row r="320" spans="1:1003" s="7" customFormat="1" ht="25.5" x14ac:dyDescent="0.2">
      <c r="A320" s="18" t="s">
        <v>630</v>
      </c>
      <c r="B320" s="22" t="s">
        <v>631</v>
      </c>
      <c r="C320" s="19">
        <v>197697.9</v>
      </c>
      <c r="D320" s="19">
        <v>-3289</v>
      </c>
      <c r="E320" s="19">
        <v>194408.9</v>
      </c>
      <c r="F320" s="19">
        <v>197734</v>
      </c>
      <c r="G320" s="19">
        <v>0</v>
      </c>
      <c r="H320" s="19">
        <v>197734</v>
      </c>
      <c r="I320" s="19">
        <v>178263</v>
      </c>
      <c r="J320" s="19">
        <v>0</v>
      </c>
      <c r="K320" s="19">
        <v>178263</v>
      </c>
      <c r="AKR320" s="13"/>
      <c r="AKS320" s="13"/>
      <c r="AKT320" s="13"/>
      <c r="AKU320" s="13"/>
      <c r="AKV320" s="13"/>
      <c r="AKW320" s="13"/>
      <c r="AKX320" s="13"/>
      <c r="AKY320" s="13"/>
      <c r="AKZ320" s="13"/>
      <c r="ALA320" s="13"/>
      <c r="ALB320" s="13"/>
      <c r="ALC320" s="13"/>
      <c r="ALD320" s="13"/>
      <c r="ALE320" s="13"/>
      <c r="ALF320" s="13"/>
      <c r="ALG320" s="13"/>
      <c r="ALH320" s="13"/>
      <c r="ALI320" s="13"/>
      <c r="ALJ320" s="13"/>
      <c r="ALK320" s="13"/>
      <c r="ALL320" s="13"/>
      <c r="ALM320" s="13"/>
      <c r="ALN320" s="13"/>
      <c r="ALO320" s="13"/>
    </row>
    <row r="321" spans="1:1003" s="7" customFormat="1" ht="38.25" x14ac:dyDescent="0.2">
      <c r="A321" s="18" t="s">
        <v>632</v>
      </c>
      <c r="B321" s="22" t="s">
        <v>633</v>
      </c>
      <c r="C321" s="19">
        <v>197697.9</v>
      </c>
      <c r="D321" s="19">
        <v>-3289</v>
      </c>
      <c r="E321" s="19">
        <v>194408.9</v>
      </c>
      <c r="F321" s="19">
        <v>197734</v>
      </c>
      <c r="G321" s="19">
        <v>0</v>
      </c>
      <c r="H321" s="19">
        <v>197734</v>
      </c>
      <c r="I321" s="19">
        <v>178263</v>
      </c>
      <c r="J321" s="19">
        <v>0</v>
      </c>
      <c r="K321" s="19">
        <v>178263</v>
      </c>
      <c r="AKR321" s="13"/>
      <c r="AKS321" s="13"/>
      <c r="AKT321" s="13"/>
      <c r="AKU321" s="13"/>
      <c r="AKV321" s="13"/>
      <c r="AKW321" s="13"/>
      <c r="AKX321" s="13"/>
      <c r="AKY321" s="13"/>
      <c r="AKZ321" s="13"/>
      <c r="ALA321" s="13"/>
      <c r="ALB321" s="13"/>
      <c r="ALC321" s="13"/>
      <c r="ALD321" s="13"/>
      <c r="ALE321" s="13"/>
      <c r="ALF321" s="13"/>
      <c r="ALG321" s="13"/>
      <c r="ALH321" s="13"/>
      <c r="ALI321" s="13"/>
      <c r="ALJ321" s="13"/>
      <c r="ALK321" s="13"/>
      <c r="ALL321" s="13"/>
      <c r="ALM321" s="13"/>
      <c r="ALN321" s="13"/>
      <c r="ALO321" s="13"/>
    </row>
    <row r="322" spans="1:1003" s="7" customFormat="1" ht="25.5" x14ac:dyDescent="0.2">
      <c r="A322" s="18" t="s">
        <v>634</v>
      </c>
      <c r="B322" s="22" t="s">
        <v>635</v>
      </c>
      <c r="C322" s="19">
        <v>24206.799999999999</v>
      </c>
      <c r="D322" s="19">
        <v>0</v>
      </c>
      <c r="E322" s="19">
        <v>24206.799999999999</v>
      </c>
      <c r="F322" s="19">
        <v>25225.3</v>
      </c>
      <c r="G322" s="19">
        <v>0</v>
      </c>
      <c r="H322" s="19">
        <v>25225.3</v>
      </c>
      <c r="I322" s="19">
        <v>26269.3</v>
      </c>
      <c r="J322" s="19">
        <v>0</v>
      </c>
      <c r="K322" s="19">
        <v>26269.3</v>
      </c>
      <c r="AKR322" s="13"/>
      <c r="AKS322" s="13"/>
      <c r="AKT322" s="13"/>
      <c r="AKU322" s="13"/>
      <c r="AKV322" s="13"/>
      <c r="AKW322" s="13"/>
      <c r="AKX322" s="13"/>
      <c r="AKY322" s="13"/>
      <c r="AKZ322" s="13"/>
      <c r="ALA322" s="13"/>
      <c r="ALB322" s="13"/>
      <c r="ALC322" s="13"/>
      <c r="ALD322" s="13"/>
      <c r="ALE322" s="13"/>
      <c r="ALF322" s="13"/>
      <c r="ALG322" s="13"/>
      <c r="ALH322" s="13"/>
      <c r="ALI322" s="13"/>
      <c r="ALJ322" s="13"/>
      <c r="ALK322" s="13"/>
      <c r="ALL322" s="13"/>
      <c r="ALM322" s="13"/>
      <c r="ALN322" s="13"/>
      <c r="ALO322" s="13"/>
    </row>
    <row r="323" spans="1:1003" s="7" customFormat="1" ht="38.25" x14ac:dyDescent="0.2">
      <c r="A323" s="18" t="s">
        <v>636</v>
      </c>
      <c r="B323" s="22" t="s">
        <v>637</v>
      </c>
      <c r="C323" s="19">
        <v>24206.799999999999</v>
      </c>
      <c r="D323" s="19">
        <v>0</v>
      </c>
      <c r="E323" s="19">
        <v>24206.799999999999</v>
      </c>
      <c r="F323" s="19">
        <v>25225.3</v>
      </c>
      <c r="G323" s="19">
        <v>0</v>
      </c>
      <c r="H323" s="19">
        <v>25225.3</v>
      </c>
      <c r="I323" s="19">
        <v>26269.3</v>
      </c>
      <c r="J323" s="19">
        <v>0</v>
      </c>
      <c r="K323" s="19">
        <v>26269.3</v>
      </c>
      <c r="AKR323" s="13"/>
      <c r="AKS323" s="13"/>
      <c r="AKT323" s="13"/>
      <c r="AKU323" s="13"/>
      <c r="AKV323" s="13"/>
      <c r="AKW323" s="13"/>
      <c r="AKX323" s="13"/>
      <c r="AKY323" s="13"/>
      <c r="AKZ323" s="13"/>
      <c r="ALA323" s="13"/>
      <c r="ALB323" s="13"/>
      <c r="ALC323" s="13"/>
      <c r="ALD323" s="13"/>
      <c r="ALE323" s="13"/>
      <c r="ALF323" s="13"/>
      <c r="ALG323" s="13"/>
      <c r="ALH323" s="13"/>
      <c r="ALI323" s="13"/>
      <c r="ALJ323" s="13"/>
      <c r="ALK323" s="13"/>
      <c r="ALL323" s="13"/>
      <c r="ALM323" s="13"/>
      <c r="ALN323" s="13"/>
      <c r="ALO323" s="13"/>
    </row>
    <row r="324" spans="1:1003" s="7" customFormat="1" ht="38.25" x14ac:dyDescent="0.2">
      <c r="A324" s="18" t="s">
        <v>638</v>
      </c>
      <c r="B324" s="22" t="s">
        <v>639</v>
      </c>
      <c r="C324" s="19">
        <v>45920.800000000003</v>
      </c>
      <c r="D324" s="19">
        <v>0</v>
      </c>
      <c r="E324" s="19">
        <v>45920.800000000003</v>
      </c>
      <c r="F324" s="19">
        <v>45937.4</v>
      </c>
      <c r="G324" s="19">
        <v>0</v>
      </c>
      <c r="H324" s="19">
        <v>45937.4</v>
      </c>
      <c r="I324" s="19">
        <v>41320.199999999997</v>
      </c>
      <c r="J324" s="19">
        <v>0</v>
      </c>
      <c r="K324" s="19">
        <v>41320.199999999997</v>
      </c>
      <c r="AKR324" s="13"/>
      <c r="AKS324" s="13"/>
      <c r="AKT324" s="13"/>
      <c r="AKU324" s="13"/>
      <c r="AKV324" s="13"/>
      <c r="AKW324" s="13"/>
      <c r="AKX324" s="13"/>
      <c r="AKY324" s="13"/>
      <c r="AKZ324" s="13"/>
      <c r="ALA324" s="13"/>
      <c r="ALB324" s="13"/>
      <c r="ALC324" s="13"/>
      <c r="ALD324" s="13"/>
      <c r="ALE324" s="13"/>
      <c r="ALF324" s="13"/>
      <c r="ALG324" s="13"/>
      <c r="ALH324" s="13"/>
      <c r="ALI324" s="13"/>
      <c r="ALJ324" s="13"/>
      <c r="ALK324" s="13"/>
      <c r="ALL324" s="13"/>
      <c r="ALM324" s="13"/>
      <c r="ALN324" s="13"/>
      <c r="ALO324" s="13"/>
    </row>
    <row r="325" spans="1:1003" s="7" customFormat="1" ht="38.25" x14ac:dyDescent="0.2">
      <c r="A325" s="18" t="s">
        <v>640</v>
      </c>
      <c r="B325" s="22" t="s">
        <v>641</v>
      </c>
      <c r="C325" s="19">
        <v>45920.800000000003</v>
      </c>
      <c r="D325" s="19">
        <v>0</v>
      </c>
      <c r="E325" s="19">
        <v>45920.800000000003</v>
      </c>
      <c r="F325" s="19">
        <v>45937.4</v>
      </c>
      <c r="G325" s="19">
        <v>0</v>
      </c>
      <c r="H325" s="19">
        <v>45937.4</v>
      </c>
      <c r="I325" s="19">
        <v>41320.199999999997</v>
      </c>
      <c r="J325" s="19">
        <v>0</v>
      </c>
      <c r="K325" s="19">
        <v>41320.199999999997</v>
      </c>
      <c r="AKR325" s="13"/>
      <c r="AKS325" s="13"/>
      <c r="AKT325" s="13"/>
      <c r="AKU325" s="13"/>
      <c r="AKV325" s="13"/>
      <c r="AKW325" s="13"/>
      <c r="AKX325" s="13"/>
      <c r="AKY325" s="13"/>
      <c r="AKZ325" s="13"/>
      <c r="ALA325" s="13"/>
      <c r="ALB325" s="13"/>
      <c r="ALC325" s="13"/>
      <c r="ALD325" s="13"/>
      <c r="ALE325" s="13"/>
      <c r="ALF325" s="13"/>
      <c r="ALG325" s="13"/>
      <c r="ALH325" s="13"/>
      <c r="ALI325" s="13"/>
      <c r="ALJ325" s="13"/>
      <c r="ALK325" s="13"/>
      <c r="ALL325" s="13"/>
      <c r="ALM325" s="13"/>
      <c r="ALN325" s="13"/>
      <c r="ALO325" s="13"/>
    </row>
    <row r="326" spans="1:1003" s="7" customFormat="1" ht="38.25" x14ac:dyDescent="0.2">
      <c r="A326" s="18" t="s">
        <v>642</v>
      </c>
      <c r="B326" s="22" t="s">
        <v>643</v>
      </c>
      <c r="C326" s="19">
        <v>146796.4</v>
      </c>
      <c r="D326" s="19">
        <v>0</v>
      </c>
      <c r="E326" s="19">
        <v>146796.4</v>
      </c>
      <c r="F326" s="19">
        <v>151523.5</v>
      </c>
      <c r="G326" s="19">
        <v>0</v>
      </c>
      <c r="H326" s="19">
        <v>151523.5</v>
      </c>
      <c r="I326" s="19">
        <v>157580.20000000001</v>
      </c>
      <c r="J326" s="19">
        <v>0</v>
      </c>
      <c r="K326" s="19">
        <v>157580.20000000001</v>
      </c>
      <c r="AKR326" s="13"/>
      <c r="AKS326" s="13"/>
      <c r="AKT326" s="13"/>
      <c r="AKU326" s="13"/>
      <c r="AKV326" s="13"/>
      <c r="AKW326" s="13"/>
      <c r="AKX326" s="13"/>
      <c r="AKY326" s="13"/>
      <c r="AKZ326" s="13"/>
      <c r="ALA326" s="13"/>
      <c r="ALB326" s="13"/>
      <c r="ALC326" s="13"/>
      <c r="ALD326" s="13"/>
      <c r="ALE326" s="13"/>
      <c r="ALF326" s="13"/>
      <c r="ALG326" s="13"/>
      <c r="ALH326" s="13"/>
      <c r="ALI326" s="13"/>
      <c r="ALJ326" s="13"/>
      <c r="ALK326" s="13"/>
      <c r="ALL326" s="13"/>
      <c r="ALM326" s="13"/>
      <c r="ALN326" s="13"/>
      <c r="ALO326" s="13"/>
    </row>
    <row r="327" spans="1:1003" s="7" customFormat="1" ht="38.25" x14ac:dyDescent="0.2">
      <c r="A327" s="18" t="s">
        <v>644</v>
      </c>
      <c r="B327" s="22" t="s">
        <v>645</v>
      </c>
      <c r="C327" s="19">
        <v>146796.4</v>
      </c>
      <c r="D327" s="19">
        <v>0</v>
      </c>
      <c r="E327" s="19">
        <v>146796.4</v>
      </c>
      <c r="F327" s="19">
        <v>151523.5</v>
      </c>
      <c r="G327" s="19">
        <v>0</v>
      </c>
      <c r="H327" s="19">
        <v>151523.5</v>
      </c>
      <c r="I327" s="19">
        <v>157580.20000000001</v>
      </c>
      <c r="J327" s="19">
        <v>0</v>
      </c>
      <c r="K327" s="19">
        <v>157580.20000000001</v>
      </c>
      <c r="AKR327" s="13"/>
      <c r="AKS327" s="13"/>
      <c r="AKT327" s="13"/>
      <c r="AKU327" s="13"/>
      <c r="AKV327" s="13"/>
      <c r="AKW327" s="13"/>
      <c r="AKX327" s="13"/>
      <c r="AKY327" s="13"/>
      <c r="AKZ327" s="13"/>
      <c r="ALA327" s="13"/>
      <c r="ALB327" s="13"/>
      <c r="ALC327" s="13"/>
      <c r="ALD327" s="13"/>
      <c r="ALE327" s="13"/>
      <c r="ALF327" s="13"/>
      <c r="ALG327" s="13"/>
      <c r="ALH327" s="13"/>
      <c r="ALI327" s="13"/>
      <c r="ALJ327" s="13"/>
      <c r="ALK327" s="13"/>
      <c r="ALL327" s="13"/>
      <c r="ALM327" s="13"/>
      <c r="ALN327" s="13"/>
      <c r="ALO327" s="13"/>
    </row>
    <row r="328" spans="1:1003" s="7" customFormat="1" ht="51" x14ac:dyDescent="0.2">
      <c r="A328" s="18" t="s">
        <v>646</v>
      </c>
      <c r="B328" s="22" t="s">
        <v>647</v>
      </c>
      <c r="C328" s="19">
        <v>78.5</v>
      </c>
      <c r="D328" s="19">
        <v>0</v>
      </c>
      <c r="E328" s="19">
        <v>78.5</v>
      </c>
      <c r="F328" s="19">
        <v>81.2</v>
      </c>
      <c r="G328" s="19">
        <v>0</v>
      </c>
      <c r="H328" s="19">
        <v>81.2</v>
      </c>
      <c r="I328" s="19">
        <v>84.1</v>
      </c>
      <c r="J328" s="19">
        <v>0</v>
      </c>
      <c r="K328" s="19">
        <v>84.1</v>
      </c>
      <c r="AKR328" s="13"/>
      <c r="AKS328" s="13"/>
      <c r="AKT328" s="13"/>
      <c r="AKU328" s="13"/>
      <c r="AKV328" s="13"/>
      <c r="AKW328" s="13"/>
      <c r="AKX328" s="13"/>
      <c r="AKY328" s="13"/>
      <c r="AKZ328" s="13"/>
      <c r="ALA328" s="13"/>
      <c r="ALB328" s="13"/>
      <c r="ALC328" s="13"/>
      <c r="ALD328" s="13"/>
      <c r="ALE328" s="13"/>
      <c r="ALF328" s="13"/>
      <c r="ALG328" s="13"/>
      <c r="ALH328" s="13"/>
      <c r="ALI328" s="13"/>
      <c r="ALJ328" s="13"/>
      <c r="ALK328" s="13"/>
      <c r="ALL328" s="13"/>
      <c r="ALM328" s="13"/>
      <c r="ALN328" s="13"/>
      <c r="ALO328" s="13"/>
    </row>
    <row r="329" spans="1:1003" s="7" customFormat="1" ht="51" x14ac:dyDescent="0.2">
      <c r="A329" s="18" t="s">
        <v>648</v>
      </c>
      <c r="B329" s="22" t="s">
        <v>649</v>
      </c>
      <c r="C329" s="19">
        <v>78.5</v>
      </c>
      <c r="D329" s="19">
        <v>0</v>
      </c>
      <c r="E329" s="19">
        <v>78.5</v>
      </c>
      <c r="F329" s="19">
        <v>81.2</v>
      </c>
      <c r="G329" s="19">
        <v>0</v>
      </c>
      <c r="H329" s="19">
        <v>81.2</v>
      </c>
      <c r="I329" s="19">
        <v>84.1</v>
      </c>
      <c r="J329" s="19">
        <v>0</v>
      </c>
      <c r="K329" s="19">
        <v>84.1</v>
      </c>
      <c r="AKR329" s="13"/>
      <c r="AKS329" s="13"/>
      <c r="AKT329" s="13"/>
      <c r="AKU329" s="13"/>
      <c r="AKV329" s="13"/>
      <c r="AKW329" s="13"/>
      <c r="AKX329" s="13"/>
      <c r="AKY329" s="13"/>
      <c r="AKZ329" s="13"/>
      <c r="ALA329" s="13"/>
      <c r="ALB329" s="13"/>
      <c r="ALC329" s="13"/>
      <c r="ALD329" s="13"/>
      <c r="ALE329" s="13"/>
      <c r="ALF329" s="13"/>
      <c r="ALG329" s="13"/>
      <c r="ALH329" s="13"/>
      <c r="ALI329" s="13"/>
      <c r="ALJ329" s="13"/>
      <c r="ALK329" s="13"/>
      <c r="ALL329" s="13"/>
      <c r="ALM329" s="13"/>
      <c r="ALN329" s="13"/>
      <c r="ALO329" s="13"/>
    </row>
    <row r="330" spans="1:1003" s="7" customFormat="1" x14ac:dyDescent="0.2">
      <c r="A330" s="18" t="s">
        <v>650</v>
      </c>
      <c r="B330" s="22" t="s">
        <v>651</v>
      </c>
      <c r="C330" s="19">
        <v>862032.5</v>
      </c>
      <c r="D330" s="19">
        <v>0</v>
      </c>
      <c r="E330" s="19">
        <v>862032.5</v>
      </c>
      <c r="F330" s="19">
        <v>861789.8</v>
      </c>
      <c r="G330" s="19">
        <v>0</v>
      </c>
      <c r="H330" s="19">
        <v>861789.8</v>
      </c>
      <c r="I330" s="19">
        <v>861789.7</v>
      </c>
      <c r="J330" s="19">
        <v>0</v>
      </c>
      <c r="K330" s="19">
        <v>861789.7</v>
      </c>
      <c r="AKR330" s="13"/>
      <c r="AKS330" s="13"/>
      <c r="AKT330" s="13"/>
      <c r="AKU330" s="13"/>
      <c r="AKV330" s="13"/>
      <c r="AKW330" s="13"/>
      <c r="AKX330" s="13"/>
      <c r="AKY330" s="13"/>
      <c r="AKZ330" s="13"/>
      <c r="ALA330" s="13"/>
      <c r="ALB330" s="13"/>
      <c r="ALC330" s="13"/>
      <c r="ALD330" s="13"/>
      <c r="ALE330" s="13"/>
      <c r="ALF330" s="13"/>
      <c r="ALG330" s="13"/>
      <c r="ALH330" s="13"/>
      <c r="ALI330" s="13"/>
      <c r="ALJ330" s="13"/>
      <c r="ALK330" s="13"/>
      <c r="ALL330" s="13"/>
      <c r="ALM330" s="13"/>
      <c r="ALN330" s="13"/>
      <c r="ALO330" s="13"/>
    </row>
    <row r="331" spans="1:1003" s="7" customFormat="1" ht="25.5" x14ac:dyDescent="0.2">
      <c r="A331" s="18" t="s">
        <v>652</v>
      </c>
      <c r="B331" s="22" t="s">
        <v>653</v>
      </c>
      <c r="C331" s="19">
        <v>862032.5</v>
      </c>
      <c r="D331" s="19">
        <v>0</v>
      </c>
      <c r="E331" s="19">
        <v>862032.5</v>
      </c>
      <c r="F331" s="19">
        <v>861789.8</v>
      </c>
      <c r="G331" s="19">
        <v>0</v>
      </c>
      <c r="H331" s="19">
        <v>861789.8</v>
      </c>
      <c r="I331" s="19">
        <v>861789.7</v>
      </c>
      <c r="J331" s="19">
        <v>0</v>
      </c>
      <c r="K331" s="19">
        <v>861789.7</v>
      </c>
      <c r="AKR331" s="13"/>
      <c r="AKS331" s="13"/>
      <c r="AKT331" s="13"/>
      <c r="AKU331" s="13"/>
      <c r="AKV331" s="13"/>
      <c r="AKW331" s="13"/>
      <c r="AKX331" s="13"/>
      <c r="AKY331" s="13"/>
      <c r="AKZ331" s="13"/>
      <c r="ALA331" s="13"/>
      <c r="ALB331" s="13"/>
      <c r="ALC331" s="13"/>
      <c r="ALD331" s="13"/>
      <c r="ALE331" s="13"/>
      <c r="ALF331" s="13"/>
      <c r="ALG331" s="13"/>
      <c r="ALH331" s="13"/>
      <c r="ALI331" s="13"/>
      <c r="ALJ331" s="13"/>
      <c r="ALK331" s="13"/>
      <c r="ALL331" s="13"/>
      <c r="ALM331" s="13"/>
      <c r="ALN331" s="13"/>
      <c r="ALO331" s="13"/>
    </row>
    <row r="332" spans="1:1003" s="7" customFormat="1" ht="25.5" x14ac:dyDescent="0.2">
      <c r="A332" s="18" t="s">
        <v>654</v>
      </c>
      <c r="B332" s="22" t="s">
        <v>655</v>
      </c>
      <c r="C332" s="19">
        <v>32835.5</v>
      </c>
      <c r="D332" s="19">
        <v>0</v>
      </c>
      <c r="E332" s="19">
        <v>32835.5</v>
      </c>
      <c r="F332" s="19">
        <v>34383</v>
      </c>
      <c r="G332" s="19">
        <v>0</v>
      </c>
      <c r="H332" s="19">
        <v>34383</v>
      </c>
      <c r="I332" s="19">
        <v>35602.199999999997</v>
      </c>
      <c r="J332" s="19">
        <v>0</v>
      </c>
      <c r="K332" s="19">
        <v>35602.199999999997</v>
      </c>
      <c r="AKR332" s="13"/>
      <c r="AKS332" s="13"/>
      <c r="AKT332" s="13"/>
      <c r="AKU332" s="13"/>
      <c r="AKV332" s="13"/>
      <c r="AKW332" s="13"/>
      <c r="AKX332" s="13"/>
      <c r="AKY332" s="13"/>
      <c r="AKZ332" s="13"/>
      <c r="ALA332" s="13"/>
      <c r="ALB332" s="13"/>
      <c r="ALC332" s="13"/>
      <c r="ALD332" s="13"/>
      <c r="ALE332" s="13"/>
      <c r="ALF332" s="13"/>
      <c r="ALG332" s="13"/>
      <c r="ALH332" s="13"/>
      <c r="ALI332" s="13"/>
      <c r="ALJ332" s="13"/>
      <c r="ALK332" s="13"/>
      <c r="ALL332" s="13"/>
      <c r="ALM332" s="13"/>
      <c r="ALN332" s="13"/>
      <c r="ALO332" s="13"/>
    </row>
    <row r="333" spans="1:1003" s="7" customFormat="1" ht="25.5" x14ac:dyDescent="0.2">
      <c r="A333" s="18" t="s">
        <v>656</v>
      </c>
      <c r="B333" s="22" t="s">
        <v>657</v>
      </c>
      <c r="C333" s="19">
        <v>32835.5</v>
      </c>
      <c r="D333" s="19">
        <v>0</v>
      </c>
      <c r="E333" s="19">
        <v>32835.5</v>
      </c>
      <c r="F333" s="19">
        <v>34383</v>
      </c>
      <c r="G333" s="19">
        <v>0</v>
      </c>
      <c r="H333" s="19">
        <v>34383</v>
      </c>
      <c r="I333" s="19">
        <v>35602.199999999997</v>
      </c>
      <c r="J333" s="19">
        <v>0</v>
      </c>
      <c r="K333" s="19">
        <v>35602.199999999997</v>
      </c>
      <c r="AKR333" s="13"/>
      <c r="AKS333" s="13"/>
      <c r="AKT333" s="13"/>
      <c r="AKU333" s="13"/>
      <c r="AKV333" s="13"/>
      <c r="AKW333" s="13"/>
      <c r="AKX333" s="13"/>
      <c r="AKY333" s="13"/>
      <c r="AKZ333" s="13"/>
      <c r="ALA333" s="13"/>
      <c r="ALB333" s="13"/>
      <c r="ALC333" s="13"/>
      <c r="ALD333" s="13"/>
      <c r="ALE333" s="13"/>
      <c r="ALF333" s="13"/>
      <c r="ALG333" s="13"/>
      <c r="ALH333" s="13"/>
      <c r="ALI333" s="13"/>
      <c r="ALJ333" s="13"/>
      <c r="ALK333" s="13"/>
      <c r="ALL333" s="13"/>
      <c r="ALM333" s="13"/>
      <c r="ALN333" s="13"/>
      <c r="ALO333" s="13"/>
    </row>
    <row r="334" spans="1:1003" s="7" customFormat="1" ht="51" x14ac:dyDescent="0.2">
      <c r="A334" s="18" t="s">
        <v>658</v>
      </c>
      <c r="B334" s="22" t="s">
        <v>659</v>
      </c>
      <c r="C334" s="19">
        <v>12046.6</v>
      </c>
      <c r="D334" s="19">
        <v>0</v>
      </c>
      <c r="E334" s="19">
        <v>12046.6</v>
      </c>
      <c r="F334" s="19">
        <v>12493.4</v>
      </c>
      <c r="G334" s="19">
        <v>0</v>
      </c>
      <c r="H334" s="19">
        <v>12493.4</v>
      </c>
      <c r="I334" s="19">
        <v>12990</v>
      </c>
      <c r="J334" s="19">
        <v>0</v>
      </c>
      <c r="K334" s="19">
        <v>12990</v>
      </c>
      <c r="AKR334" s="13"/>
      <c r="AKS334" s="13"/>
      <c r="AKT334" s="13"/>
      <c r="AKU334" s="13"/>
      <c r="AKV334" s="13"/>
      <c r="AKW334" s="13"/>
      <c r="AKX334" s="13"/>
      <c r="AKY334" s="13"/>
      <c r="AKZ334" s="13"/>
      <c r="ALA334" s="13"/>
      <c r="ALB334" s="13"/>
      <c r="ALC334" s="13"/>
      <c r="ALD334" s="13"/>
      <c r="ALE334" s="13"/>
      <c r="ALF334" s="13"/>
      <c r="ALG334" s="13"/>
      <c r="ALH334" s="13"/>
      <c r="ALI334" s="13"/>
      <c r="ALJ334" s="13"/>
      <c r="ALK334" s="13"/>
      <c r="ALL334" s="13"/>
      <c r="ALM334" s="13"/>
      <c r="ALN334" s="13"/>
      <c r="ALO334" s="13"/>
    </row>
    <row r="335" spans="1:1003" s="7" customFormat="1" ht="63.75" x14ac:dyDescent="0.2">
      <c r="A335" s="18" t="s">
        <v>660</v>
      </c>
      <c r="B335" s="22" t="s">
        <v>661</v>
      </c>
      <c r="C335" s="19">
        <v>12046.6</v>
      </c>
      <c r="D335" s="19">
        <v>0</v>
      </c>
      <c r="E335" s="19">
        <v>12046.6</v>
      </c>
      <c r="F335" s="19">
        <v>12493.4</v>
      </c>
      <c r="G335" s="19">
        <v>0</v>
      </c>
      <c r="H335" s="19">
        <v>12493.4</v>
      </c>
      <c r="I335" s="19">
        <v>12990</v>
      </c>
      <c r="J335" s="19">
        <v>0</v>
      </c>
      <c r="K335" s="19">
        <v>12990</v>
      </c>
      <c r="AKR335" s="13"/>
      <c r="AKS335" s="13"/>
      <c r="AKT335" s="13"/>
      <c r="AKU335" s="13"/>
      <c r="AKV335" s="13"/>
      <c r="AKW335" s="13"/>
      <c r="AKX335" s="13"/>
      <c r="AKY335" s="13"/>
      <c r="AKZ335" s="13"/>
      <c r="ALA335" s="13"/>
      <c r="ALB335" s="13"/>
      <c r="ALC335" s="13"/>
      <c r="ALD335" s="13"/>
      <c r="ALE335" s="13"/>
      <c r="ALF335" s="13"/>
      <c r="ALG335" s="13"/>
      <c r="ALH335" s="13"/>
      <c r="ALI335" s="13"/>
      <c r="ALJ335" s="13"/>
      <c r="ALK335" s="13"/>
      <c r="ALL335" s="13"/>
      <c r="ALM335" s="13"/>
      <c r="ALN335" s="13"/>
      <c r="ALO335" s="13"/>
    </row>
    <row r="336" spans="1:1003" s="7" customFormat="1" ht="51" x14ac:dyDescent="0.2">
      <c r="A336" s="18" t="s">
        <v>662</v>
      </c>
      <c r="B336" s="22" t="s">
        <v>663</v>
      </c>
      <c r="C336" s="19">
        <v>314.8</v>
      </c>
      <c r="D336" s="19">
        <v>0</v>
      </c>
      <c r="E336" s="19">
        <v>314.8</v>
      </c>
      <c r="F336" s="19">
        <v>314.8</v>
      </c>
      <c r="G336" s="19">
        <v>0</v>
      </c>
      <c r="H336" s="19">
        <v>314.8</v>
      </c>
      <c r="I336" s="19">
        <v>314.8</v>
      </c>
      <c r="J336" s="19">
        <v>0</v>
      </c>
      <c r="K336" s="19">
        <v>314.8</v>
      </c>
      <c r="AKR336" s="13"/>
      <c r="AKS336" s="13"/>
      <c r="AKT336" s="13"/>
      <c r="AKU336" s="13"/>
      <c r="AKV336" s="13"/>
      <c r="AKW336" s="13"/>
      <c r="AKX336" s="13"/>
      <c r="AKY336" s="13"/>
      <c r="AKZ336" s="13"/>
      <c r="ALA336" s="13"/>
      <c r="ALB336" s="13"/>
      <c r="ALC336" s="13"/>
      <c r="ALD336" s="13"/>
      <c r="ALE336" s="13"/>
      <c r="ALF336" s="13"/>
      <c r="ALG336" s="13"/>
      <c r="ALH336" s="13"/>
      <c r="ALI336" s="13"/>
      <c r="ALJ336" s="13"/>
      <c r="ALK336" s="13"/>
      <c r="ALL336" s="13"/>
      <c r="ALM336" s="13"/>
      <c r="ALN336" s="13"/>
      <c r="ALO336" s="13"/>
    </row>
    <row r="337" spans="1:1003" s="7" customFormat="1" ht="51" x14ac:dyDescent="0.2">
      <c r="A337" s="18" t="s">
        <v>664</v>
      </c>
      <c r="B337" s="22" t="s">
        <v>665</v>
      </c>
      <c r="C337" s="19">
        <v>314.8</v>
      </c>
      <c r="D337" s="19">
        <v>0</v>
      </c>
      <c r="E337" s="19">
        <v>314.8</v>
      </c>
      <c r="F337" s="19">
        <v>314.8</v>
      </c>
      <c r="G337" s="19">
        <v>0</v>
      </c>
      <c r="H337" s="19">
        <v>314.8</v>
      </c>
      <c r="I337" s="19">
        <v>314.8</v>
      </c>
      <c r="J337" s="19">
        <v>0</v>
      </c>
      <c r="K337" s="19">
        <v>314.8</v>
      </c>
      <c r="AKR337" s="13"/>
      <c r="AKS337" s="13"/>
      <c r="AKT337" s="13"/>
      <c r="AKU337" s="13"/>
      <c r="AKV337" s="13"/>
      <c r="AKW337" s="13"/>
      <c r="AKX337" s="13"/>
      <c r="AKY337" s="13"/>
      <c r="AKZ337" s="13"/>
      <c r="ALA337" s="13"/>
      <c r="ALB337" s="13"/>
      <c r="ALC337" s="13"/>
      <c r="ALD337" s="13"/>
      <c r="ALE337" s="13"/>
      <c r="ALF337" s="13"/>
      <c r="ALG337" s="13"/>
      <c r="ALH337" s="13"/>
      <c r="ALI337" s="13"/>
      <c r="ALJ337" s="13"/>
      <c r="ALK337" s="13"/>
      <c r="ALL337" s="13"/>
      <c r="ALM337" s="13"/>
      <c r="ALN337" s="13"/>
      <c r="ALO337" s="13"/>
    </row>
    <row r="338" spans="1:1003" s="7" customFormat="1" ht="51" x14ac:dyDescent="0.2">
      <c r="A338" s="18" t="s">
        <v>666</v>
      </c>
      <c r="B338" s="22" t="s">
        <v>667</v>
      </c>
      <c r="C338" s="19">
        <v>803331.4</v>
      </c>
      <c r="D338" s="19">
        <v>-104074.1</v>
      </c>
      <c r="E338" s="19">
        <v>699257.3</v>
      </c>
      <c r="F338" s="19">
        <v>799301</v>
      </c>
      <c r="G338" s="19">
        <v>0</v>
      </c>
      <c r="H338" s="19">
        <v>799301</v>
      </c>
      <c r="I338" s="19">
        <v>808607</v>
      </c>
      <c r="J338" s="19">
        <v>0</v>
      </c>
      <c r="K338" s="19">
        <v>808607</v>
      </c>
      <c r="AKR338" s="13"/>
      <c r="AKS338" s="13"/>
      <c r="AKT338" s="13"/>
      <c r="AKU338" s="13"/>
      <c r="AKV338" s="13"/>
      <c r="AKW338" s="13"/>
      <c r="AKX338" s="13"/>
      <c r="AKY338" s="13"/>
      <c r="AKZ338" s="13"/>
      <c r="ALA338" s="13"/>
      <c r="ALB338" s="13"/>
      <c r="ALC338" s="13"/>
      <c r="ALD338" s="13"/>
      <c r="ALE338" s="13"/>
      <c r="ALF338" s="13"/>
      <c r="ALG338" s="13"/>
      <c r="ALH338" s="13"/>
      <c r="ALI338" s="13"/>
      <c r="ALJ338" s="13"/>
      <c r="ALK338" s="13"/>
      <c r="ALL338" s="13"/>
      <c r="ALM338" s="13"/>
      <c r="ALN338" s="13"/>
      <c r="ALO338" s="13"/>
    </row>
    <row r="339" spans="1:1003" s="7" customFormat="1" ht="63.75" x14ac:dyDescent="0.2">
      <c r="A339" s="18" t="s">
        <v>668</v>
      </c>
      <c r="B339" s="22" t="s">
        <v>669</v>
      </c>
      <c r="C339" s="19">
        <v>1294100</v>
      </c>
      <c r="D339" s="19">
        <v>0</v>
      </c>
      <c r="E339" s="19">
        <v>1294100</v>
      </c>
      <c r="F339" s="19">
        <v>1504978.6</v>
      </c>
      <c r="G339" s="19">
        <v>0</v>
      </c>
      <c r="H339" s="19">
        <v>1504978.6</v>
      </c>
      <c r="I339" s="19">
        <v>1564802.4</v>
      </c>
      <c r="J339" s="19">
        <v>0</v>
      </c>
      <c r="K339" s="19">
        <v>1564802.4</v>
      </c>
      <c r="AKR339" s="13"/>
      <c r="AKS339" s="13"/>
      <c r="AKT339" s="13"/>
      <c r="AKU339" s="13"/>
      <c r="AKV339" s="13"/>
      <c r="AKW339" s="13"/>
      <c r="AKX339" s="13"/>
      <c r="AKY339" s="13"/>
      <c r="AKZ339" s="13"/>
      <c r="ALA339" s="13"/>
      <c r="ALB339" s="13"/>
      <c r="ALC339" s="13"/>
      <c r="ALD339" s="13"/>
      <c r="ALE339" s="13"/>
      <c r="ALF339" s="13"/>
      <c r="ALG339" s="13"/>
      <c r="ALH339" s="13"/>
      <c r="ALI339" s="13"/>
      <c r="ALJ339" s="13"/>
      <c r="ALK339" s="13"/>
      <c r="ALL339" s="13"/>
      <c r="ALM339" s="13"/>
      <c r="ALN339" s="13"/>
      <c r="ALO339" s="13"/>
    </row>
    <row r="340" spans="1:1003" s="7" customFormat="1" ht="63.75" x14ac:dyDescent="0.2">
      <c r="A340" s="18" t="s">
        <v>670</v>
      </c>
      <c r="B340" s="22" t="s">
        <v>671</v>
      </c>
      <c r="C340" s="19">
        <v>1294100</v>
      </c>
      <c r="D340" s="19">
        <v>0</v>
      </c>
      <c r="E340" s="19">
        <v>1294100</v>
      </c>
      <c r="F340" s="19">
        <v>1504978.6</v>
      </c>
      <c r="G340" s="19">
        <v>0</v>
      </c>
      <c r="H340" s="19">
        <v>1504978.6</v>
      </c>
      <c r="I340" s="19">
        <v>1564802.4</v>
      </c>
      <c r="J340" s="19">
        <v>0</v>
      </c>
      <c r="K340" s="19">
        <v>1564802.4</v>
      </c>
      <c r="AKR340" s="13"/>
      <c r="AKS340" s="13"/>
      <c r="AKT340" s="13"/>
      <c r="AKU340" s="13"/>
      <c r="AKV340" s="13"/>
      <c r="AKW340" s="13"/>
      <c r="AKX340" s="13"/>
      <c r="AKY340" s="13"/>
      <c r="AKZ340" s="13"/>
      <c r="ALA340" s="13"/>
      <c r="ALB340" s="13"/>
      <c r="ALC340" s="13"/>
      <c r="ALD340" s="13"/>
      <c r="ALE340" s="13"/>
      <c r="ALF340" s="13"/>
      <c r="ALG340" s="13"/>
      <c r="ALH340" s="13"/>
      <c r="ALI340" s="13"/>
      <c r="ALJ340" s="13"/>
      <c r="ALK340" s="13"/>
      <c r="ALL340" s="13"/>
      <c r="ALM340" s="13"/>
      <c r="ALN340" s="13"/>
      <c r="ALO340" s="13"/>
    </row>
    <row r="341" spans="1:1003" s="7" customFormat="1" x14ac:dyDescent="0.2">
      <c r="A341" s="18" t="s">
        <v>672</v>
      </c>
      <c r="B341" s="22" t="s">
        <v>673</v>
      </c>
      <c r="C341" s="19">
        <v>20439.8</v>
      </c>
      <c r="D341" s="19">
        <v>0</v>
      </c>
      <c r="E341" s="19">
        <v>20439.8</v>
      </c>
      <c r="F341" s="19">
        <v>20439.8</v>
      </c>
      <c r="G341" s="19">
        <v>0</v>
      </c>
      <c r="H341" s="19">
        <v>20439.8</v>
      </c>
      <c r="I341" s="19">
        <v>20695.3</v>
      </c>
      <c r="J341" s="19">
        <v>0</v>
      </c>
      <c r="K341" s="19">
        <v>20695.3</v>
      </c>
      <c r="AKR341" s="13"/>
      <c r="AKS341" s="13"/>
      <c r="AKT341" s="13"/>
      <c r="AKU341" s="13"/>
      <c r="AKV341" s="13"/>
      <c r="AKW341" s="13"/>
      <c r="AKX341" s="13"/>
      <c r="AKY341" s="13"/>
      <c r="AKZ341" s="13"/>
      <c r="ALA341" s="13"/>
      <c r="ALB341" s="13"/>
      <c r="ALC341" s="13"/>
      <c r="ALD341" s="13"/>
      <c r="ALE341" s="13"/>
      <c r="ALF341" s="13"/>
      <c r="ALG341" s="13"/>
      <c r="ALH341" s="13"/>
      <c r="ALI341" s="13"/>
      <c r="ALJ341" s="13"/>
      <c r="ALK341" s="13"/>
      <c r="ALL341" s="13"/>
      <c r="ALM341" s="13"/>
      <c r="ALN341" s="13"/>
      <c r="ALO341" s="13"/>
    </row>
    <row r="342" spans="1:1003" s="7" customFormat="1" x14ac:dyDescent="0.2">
      <c r="A342" s="18" t="s">
        <v>674</v>
      </c>
      <c r="B342" s="22" t="s">
        <v>675</v>
      </c>
      <c r="C342" s="19">
        <v>20439.8</v>
      </c>
      <c r="D342" s="19">
        <v>0</v>
      </c>
      <c r="E342" s="19">
        <v>20439.8</v>
      </c>
      <c r="F342" s="19">
        <v>20439.8</v>
      </c>
      <c r="G342" s="19">
        <v>0</v>
      </c>
      <c r="H342" s="19">
        <v>20439.8</v>
      </c>
      <c r="I342" s="19">
        <v>20695.3</v>
      </c>
      <c r="J342" s="19">
        <v>0</v>
      </c>
      <c r="K342" s="19">
        <v>20695.3</v>
      </c>
      <c r="AKR342" s="13"/>
      <c r="AKS342" s="13"/>
      <c r="AKT342" s="13"/>
      <c r="AKU342" s="13"/>
      <c r="AKV342" s="13"/>
      <c r="AKW342" s="13"/>
      <c r="AKX342" s="13"/>
      <c r="AKY342" s="13"/>
      <c r="AKZ342" s="13"/>
      <c r="ALA342" s="13"/>
      <c r="ALB342" s="13"/>
      <c r="ALC342" s="13"/>
      <c r="ALD342" s="13"/>
      <c r="ALE342" s="13"/>
      <c r="ALF342" s="13"/>
      <c r="ALG342" s="13"/>
      <c r="ALH342" s="13"/>
      <c r="ALI342" s="13"/>
      <c r="ALJ342" s="13"/>
      <c r="ALK342" s="13"/>
      <c r="ALL342" s="13"/>
      <c r="ALM342" s="13"/>
      <c r="ALN342" s="13"/>
      <c r="ALO342" s="13"/>
    </row>
    <row r="343" spans="1:1003" s="7" customFormat="1" ht="38.25" x14ac:dyDescent="0.2">
      <c r="A343" s="18" t="s">
        <v>676</v>
      </c>
      <c r="B343" s="22" t="s">
        <v>677</v>
      </c>
      <c r="C343" s="19">
        <v>5629.8</v>
      </c>
      <c r="D343" s="19">
        <v>0</v>
      </c>
      <c r="E343" s="19">
        <v>5629.8</v>
      </c>
      <c r="F343" s="19">
        <v>1929.3</v>
      </c>
      <c r="G343" s="19">
        <v>0</v>
      </c>
      <c r="H343" s="19">
        <v>1929.3</v>
      </c>
      <c r="I343" s="19">
        <v>0</v>
      </c>
      <c r="J343" s="19">
        <v>0</v>
      </c>
      <c r="K343" s="19">
        <v>0</v>
      </c>
      <c r="AKR343" s="13"/>
      <c r="AKS343" s="13"/>
      <c r="AKT343" s="13"/>
      <c r="AKU343" s="13"/>
      <c r="AKV343" s="13"/>
      <c r="AKW343" s="13"/>
      <c r="AKX343" s="13"/>
      <c r="AKY343" s="13"/>
      <c r="AKZ343" s="13"/>
      <c r="ALA343" s="13"/>
      <c r="ALB343" s="13"/>
      <c r="ALC343" s="13"/>
      <c r="ALD343" s="13"/>
      <c r="ALE343" s="13"/>
      <c r="ALF343" s="13"/>
      <c r="ALG343" s="13"/>
      <c r="ALH343" s="13"/>
      <c r="ALI343" s="13"/>
      <c r="ALJ343" s="13"/>
      <c r="ALK343" s="13"/>
      <c r="ALL343" s="13"/>
      <c r="ALM343" s="13"/>
      <c r="ALN343" s="13"/>
      <c r="ALO343" s="13"/>
    </row>
    <row r="344" spans="1:1003" s="7" customFormat="1" ht="38.25" x14ac:dyDescent="0.2">
      <c r="A344" s="18" t="s">
        <v>678</v>
      </c>
      <c r="B344" s="22" t="s">
        <v>679</v>
      </c>
      <c r="C344" s="19">
        <v>5629.8</v>
      </c>
      <c r="D344" s="19">
        <v>0</v>
      </c>
      <c r="E344" s="19">
        <v>5629.8</v>
      </c>
      <c r="F344" s="19">
        <v>1929.3</v>
      </c>
      <c r="G344" s="19">
        <v>0</v>
      </c>
      <c r="H344" s="19">
        <v>1929.3</v>
      </c>
      <c r="I344" s="19">
        <v>0</v>
      </c>
      <c r="J344" s="19">
        <v>0</v>
      </c>
      <c r="K344" s="19">
        <v>0</v>
      </c>
      <c r="AKR344" s="13"/>
      <c r="AKS344" s="13"/>
      <c r="AKT344" s="13"/>
      <c r="AKU344" s="13"/>
      <c r="AKV344" s="13"/>
      <c r="AKW344" s="13"/>
      <c r="AKX344" s="13"/>
      <c r="AKY344" s="13"/>
      <c r="AKZ344" s="13"/>
      <c r="ALA344" s="13"/>
      <c r="ALB344" s="13"/>
      <c r="ALC344" s="13"/>
      <c r="ALD344" s="13"/>
      <c r="ALE344" s="13"/>
      <c r="ALF344" s="13"/>
      <c r="ALG344" s="13"/>
      <c r="ALH344" s="13"/>
      <c r="ALI344" s="13"/>
      <c r="ALJ344" s="13"/>
      <c r="ALK344" s="13"/>
      <c r="ALL344" s="13"/>
      <c r="ALM344" s="13"/>
      <c r="ALN344" s="13"/>
      <c r="ALO344" s="13"/>
    </row>
    <row r="345" spans="1:1003" s="7" customFormat="1" ht="38.25" x14ac:dyDescent="0.2">
      <c r="A345" s="18" t="s">
        <v>680</v>
      </c>
      <c r="B345" s="22" t="s">
        <v>681</v>
      </c>
      <c r="C345" s="19">
        <v>76878</v>
      </c>
      <c r="D345" s="19">
        <v>0</v>
      </c>
      <c r="E345" s="19">
        <v>76878</v>
      </c>
      <c r="F345" s="19">
        <v>22859.4</v>
      </c>
      <c r="G345" s="19">
        <v>0</v>
      </c>
      <c r="H345" s="19">
        <v>22859.4</v>
      </c>
      <c r="I345" s="19">
        <v>12457</v>
      </c>
      <c r="J345" s="19">
        <v>0</v>
      </c>
      <c r="K345" s="19">
        <v>12457</v>
      </c>
      <c r="AKR345" s="13"/>
      <c r="AKS345" s="13"/>
      <c r="AKT345" s="13"/>
      <c r="AKU345" s="13"/>
      <c r="AKV345" s="13"/>
      <c r="AKW345" s="13"/>
      <c r="AKX345" s="13"/>
      <c r="AKY345" s="13"/>
      <c r="AKZ345" s="13"/>
      <c r="ALA345" s="13"/>
      <c r="ALB345" s="13"/>
      <c r="ALC345" s="13"/>
      <c r="ALD345" s="13"/>
      <c r="ALE345" s="13"/>
      <c r="ALF345" s="13"/>
      <c r="ALG345" s="13"/>
      <c r="ALH345" s="13"/>
      <c r="ALI345" s="13"/>
      <c r="ALJ345" s="13"/>
      <c r="ALK345" s="13"/>
      <c r="ALL345" s="13"/>
      <c r="ALM345" s="13"/>
      <c r="ALN345" s="13"/>
      <c r="ALO345" s="13"/>
    </row>
    <row r="346" spans="1:1003" s="7" customFormat="1" ht="38.25" x14ac:dyDescent="0.2">
      <c r="A346" s="18" t="s">
        <v>682</v>
      </c>
      <c r="B346" s="22" t="s">
        <v>683</v>
      </c>
      <c r="C346" s="19">
        <v>76878</v>
      </c>
      <c r="D346" s="19">
        <v>0</v>
      </c>
      <c r="E346" s="19">
        <v>76878</v>
      </c>
      <c r="F346" s="19">
        <v>22859.4</v>
      </c>
      <c r="G346" s="19">
        <v>0</v>
      </c>
      <c r="H346" s="19">
        <v>22859.4</v>
      </c>
      <c r="I346" s="19">
        <v>12457</v>
      </c>
      <c r="J346" s="19">
        <v>0</v>
      </c>
      <c r="K346" s="19">
        <v>12457</v>
      </c>
      <c r="AKR346" s="13"/>
      <c r="AKS346" s="13"/>
      <c r="AKT346" s="13"/>
      <c r="AKU346" s="13"/>
      <c r="AKV346" s="13"/>
      <c r="AKW346" s="13"/>
      <c r="AKX346" s="13"/>
      <c r="AKY346" s="13"/>
      <c r="AKZ346" s="13"/>
      <c r="ALA346" s="13"/>
      <c r="ALB346" s="13"/>
      <c r="ALC346" s="13"/>
      <c r="ALD346" s="13"/>
      <c r="ALE346" s="13"/>
      <c r="ALF346" s="13"/>
      <c r="ALG346" s="13"/>
      <c r="ALH346" s="13"/>
      <c r="ALI346" s="13"/>
      <c r="ALJ346" s="13"/>
      <c r="ALK346" s="13"/>
      <c r="ALL346" s="13"/>
      <c r="ALM346" s="13"/>
      <c r="ALN346" s="13"/>
      <c r="ALO346" s="13"/>
    </row>
    <row r="347" spans="1:1003" s="7" customFormat="1" ht="51" x14ac:dyDescent="0.2">
      <c r="A347" s="18" t="s">
        <v>684</v>
      </c>
      <c r="B347" s="22" t="s">
        <v>685</v>
      </c>
      <c r="C347" s="19">
        <v>405279.3</v>
      </c>
      <c r="D347" s="19">
        <v>0</v>
      </c>
      <c r="E347" s="19">
        <v>405279.3</v>
      </c>
      <c r="F347" s="19">
        <v>387870.9</v>
      </c>
      <c r="G347" s="19">
        <v>0</v>
      </c>
      <c r="H347" s="19">
        <v>387870.9</v>
      </c>
      <c r="I347" s="19">
        <v>387870.9</v>
      </c>
      <c r="J347" s="19">
        <v>0</v>
      </c>
      <c r="K347" s="19">
        <v>387870.9</v>
      </c>
      <c r="AKR347" s="13"/>
      <c r="AKS347" s="13"/>
      <c r="AKT347" s="13"/>
      <c r="AKU347" s="13"/>
      <c r="AKV347" s="13"/>
      <c r="AKW347" s="13"/>
      <c r="AKX347" s="13"/>
      <c r="AKY347" s="13"/>
      <c r="AKZ347" s="13"/>
      <c r="ALA347" s="13"/>
      <c r="ALB347" s="13"/>
      <c r="ALC347" s="13"/>
      <c r="ALD347" s="13"/>
      <c r="ALE347" s="13"/>
      <c r="ALF347" s="13"/>
      <c r="ALG347" s="13"/>
      <c r="ALH347" s="13"/>
      <c r="ALI347" s="13"/>
      <c r="ALJ347" s="13"/>
      <c r="ALK347" s="13"/>
      <c r="ALL347" s="13"/>
      <c r="ALM347" s="13"/>
      <c r="ALN347" s="13"/>
      <c r="ALO347" s="13"/>
    </row>
    <row r="348" spans="1:1003" s="7" customFormat="1" ht="51" x14ac:dyDescent="0.2">
      <c r="A348" s="18" t="s">
        <v>686</v>
      </c>
      <c r="B348" s="22" t="s">
        <v>687</v>
      </c>
      <c r="C348" s="19">
        <v>405279.3</v>
      </c>
      <c r="D348" s="19">
        <v>0</v>
      </c>
      <c r="E348" s="19">
        <v>405279.3</v>
      </c>
      <c r="F348" s="19">
        <v>387870.9</v>
      </c>
      <c r="G348" s="19">
        <v>0</v>
      </c>
      <c r="H348" s="19">
        <v>387870.9</v>
      </c>
      <c r="I348" s="19">
        <v>387870.9</v>
      </c>
      <c r="J348" s="19">
        <v>0</v>
      </c>
      <c r="K348" s="19">
        <v>387870.9</v>
      </c>
      <c r="AKR348" s="13"/>
      <c r="AKS348" s="13"/>
      <c r="AKT348" s="13"/>
      <c r="AKU348" s="13"/>
      <c r="AKV348" s="13"/>
      <c r="AKW348" s="13"/>
      <c r="AKX348" s="13"/>
      <c r="AKY348" s="13"/>
      <c r="AKZ348" s="13"/>
      <c r="ALA348" s="13"/>
      <c r="ALB348" s="13"/>
      <c r="ALC348" s="13"/>
      <c r="ALD348" s="13"/>
      <c r="ALE348" s="13"/>
      <c r="ALF348" s="13"/>
      <c r="ALG348" s="13"/>
      <c r="ALH348" s="13"/>
      <c r="ALI348" s="13"/>
      <c r="ALJ348" s="13"/>
      <c r="ALK348" s="13"/>
      <c r="ALL348" s="13"/>
      <c r="ALM348" s="13"/>
      <c r="ALN348" s="13"/>
      <c r="ALO348" s="13"/>
    </row>
    <row r="349" spans="1:1003" s="7" customFormat="1" x14ac:dyDescent="0.2">
      <c r="A349" s="18" t="s">
        <v>688</v>
      </c>
      <c r="B349" s="22" t="s">
        <v>689</v>
      </c>
      <c r="C349" s="19">
        <v>25611.200000000001</v>
      </c>
      <c r="D349" s="19">
        <v>0</v>
      </c>
      <c r="E349" s="19">
        <v>25611.200000000001</v>
      </c>
      <c r="F349" s="19">
        <v>0</v>
      </c>
      <c r="G349" s="19">
        <v>0</v>
      </c>
      <c r="H349" s="19">
        <v>0</v>
      </c>
      <c r="I349" s="19">
        <v>0</v>
      </c>
      <c r="J349" s="19">
        <v>0</v>
      </c>
      <c r="K349" s="19">
        <v>0</v>
      </c>
      <c r="AKR349" s="13"/>
      <c r="AKS349" s="13"/>
      <c r="AKT349" s="13"/>
      <c r="AKU349" s="13"/>
      <c r="AKV349" s="13"/>
      <c r="AKW349" s="13"/>
      <c r="AKX349" s="13"/>
      <c r="AKY349" s="13"/>
      <c r="AKZ349" s="13"/>
      <c r="ALA349" s="13"/>
      <c r="ALB349" s="13"/>
      <c r="ALC349" s="13"/>
      <c r="ALD349" s="13"/>
      <c r="ALE349" s="13"/>
      <c r="ALF349" s="13"/>
      <c r="ALG349" s="13"/>
      <c r="ALH349" s="13"/>
      <c r="ALI349" s="13"/>
      <c r="ALJ349" s="13"/>
      <c r="ALK349" s="13"/>
      <c r="ALL349" s="13"/>
      <c r="ALM349" s="13"/>
      <c r="ALN349" s="13"/>
      <c r="ALO349" s="13"/>
    </row>
    <row r="350" spans="1:1003" s="7" customFormat="1" ht="25.5" x14ac:dyDescent="0.2">
      <c r="A350" s="18" t="s">
        <v>690</v>
      </c>
      <c r="B350" s="22" t="s">
        <v>691</v>
      </c>
      <c r="C350" s="19">
        <v>25611.200000000001</v>
      </c>
      <c r="D350" s="19">
        <v>0</v>
      </c>
      <c r="E350" s="19">
        <v>25611.200000000001</v>
      </c>
      <c r="F350" s="19">
        <v>0</v>
      </c>
      <c r="G350" s="19">
        <v>0</v>
      </c>
      <c r="H350" s="19">
        <v>0</v>
      </c>
      <c r="I350" s="19">
        <v>0</v>
      </c>
      <c r="J350" s="19">
        <v>0</v>
      </c>
      <c r="K350" s="19">
        <v>0</v>
      </c>
      <c r="AKR350" s="13"/>
      <c r="AKS350" s="13"/>
      <c r="AKT350" s="13"/>
      <c r="AKU350" s="13"/>
      <c r="AKV350" s="13"/>
      <c r="AKW350" s="13"/>
      <c r="AKX350" s="13"/>
      <c r="AKY350" s="13"/>
      <c r="AKZ350" s="13"/>
      <c r="ALA350" s="13"/>
      <c r="ALB350" s="13"/>
      <c r="ALC350" s="13"/>
      <c r="ALD350" s="13"/>
      <c r="ALE350" s="13"/>
      <c r="ALF350" s="13"/>
      <c r="ALG350" s="13"/>
      <c r="ALH350" s="13"/>
      <c r="ALI350" s="13"/>
      <c r="ALJ350" s="13"/>
      <c r="ALK350" s="13"/>
      <c r="ALL350" s="13"/>
      <c r="ALM350" s="13"/>
      <c r="ALN350" s="13"/>
      <c r="ALO350" s="13"/>
    </row>
    <row r="351" spans="1:1003" s="7" customFormat="1" ht="25.5" x14ac:dyDescent="0.2">
      <c r="A351" s="18" t="s">
        <v>692</v>
      </c>
      <c r="B351" s="22" t="s">
        <v>693</v>
      </c>
      <c r="C351" s="19">
        <v>2152392</v>
      </c>
      <c r="D351" s="19">
        <f>-102140.8</f>
        <v>-102140.8</v>
      </c>
      <c r="E351" s="19">
        <v>2050251.2</v>
      </c>
      <c r="F351" s="19">
        <v>1433960.5</v>
      </c>
      <c r="G351" s="19">
        <v>0</v>
      </c>
      <c r="H351" s="19">
        <v>1433960.5</v>
      </c>
      <c r="I351" s="19">
        <v>1446690.5</v>
      </c>
      <c r="J351" s="19">
        <v>0</v>
      </c>
      <c r="K351" s="19">
        <v>1446690.5</v>
      </c>
      <c r="AKR351" s="13"/>
      <c r="AKS351" s="13"/>
      <c r="AKT351" s="13"/>
      <c r="AKU351" s="13"/>
      <c r="AKV351" s="13"/>
      <c r="AKW351" s="13"/>
      <c r="AKX351" s="13"/>
      <c r="AKY351" s="13"/>
      <c r="AKZ351" s="13"/>
      <c r="ALA351" s="13"/>
      <c r="ALB351" s="13"/>
      <c r="ALC351" s="13"/>
      <c r="ALD351" s="13"/>
      <c r="ALE351" s="13"/>
      <c r="ALF351" s="13"/>
      <c r="ALG351" s="13"/>
      <c r="ALH351" s="13"/>
      <c r="ALI351" s="13"/>
      <c r="ALJ351" s="13"/>
      <c r="ALK351" s="13"/>
      <c r="ALL351" s="13"/>
      <c r="ALM351" s="13"/>
      <c r="ALN351" s="13"/>
      <c r="ALO351" s="13"/>
    </row>
    <row r="352" spans="1:1003" s="7" customFormat="1" ht="25.5" x14ac:dyDescent="0.2">
      <c r="A352" s="18" t="s">
        <v>694</v>
      </c>
      <c r="B352" s="22" t="s">
        <v>695</v>
      </c>
      <c r="C352" s="19">
        <v>2152392</v>
      </c>
      <c r="D352" s="19">
        <v>-102140.8</v>
      </c>
      <c r="E352" s="19">
        <v>2050251.2</v>
      </c>
      <c r="F352" s="19">
        <v>1433960.5</v>
      </c>
      <c r="G352" s="19">
        <v>0</v>
      </c>
      <c r="H352" s="19">
        <v>1433960.5</v>
      </c>
      <c r="I352" s="19">
        <v>1446690.5</v>
      </c>
      <c r="J352" s="19">
        <v>0</v>
      </c>
      <c r="K352" s="19">
        <v>1446690.5</v>
      </c>
      <c r="AKR352" s="13"/>
      <c r="AKS352" s="13"/>
      <c r="AKT352" s="13"/>
      <c r="AKU352" s="13"/>
      <c r="AKV352" s="13"/>
      <c r="AKW352" s="13"/>
      <c r="AKX352" s="13"/>
      <c r="AKY352" s="13"/>
      <c r="AKZ352" s="13"/>
      <c r="ALA352" s="13"/>
      <c r="ALB352" s="13"/>
      <c r="ALC352" s="13"/>
      <c r="ALD352" s="13"/>
      <c r="ALE352" s="13"/>
      <c r="ALF352" s="13"/>
      <c r="ALG352" s="13"/>
      <c r="ALH352" s="13"/>
      <c r="ALI352" s="13"/>
      <c r="ALJ352" s="13"/>
      <c r="ALK352" s="13"/>
      <c r="ALL352" s="13"/>
      <c r="ALM352" s="13"/>
      <c r="ALN352" s="13"/>
      <c r="ALO352" s="13"/>
    </row>
    <row r="353" spans="1:1003" s="7" customFormat="1" x14ac:dyDescent="0.2">
      <c r="A353" s="18" t="s">
        <v>696</v>
      </c>
      <c r="B353" s="22" t="s">
        <v>697</v>
      </c>
      <c r="C353" s="19">
        <v>195274</v>
      </c>
      <c r="D353" s="19">
        <v>0</v>
      </c>
      <c r="E353" s="19">
        <v>195274</v>
      </c>
      <c r="F353" s="19">
        <v>197410.8</v>
      </c>
      <c r="G353" s="19">
        <v>0</v>
      </c>
      <c r="H353" s="19">
        <v>197410.8</v>
      </c>
      <c r="I353" s="19">
        <v>195288.1</v>
      </c>
      <c r="J353" s="19">
        <v>0</v>
      </c>
      <c r="K353" s="19">
        <v>195288.1</v>
      </c>
      <c r="AKR353" s="13"/>
      <c r="AKS353" s="13"/>
      <c r="AKT353" s="13"/>
      <c r="AKU353" s="13"/>
      <c r="AKV353" s="13"/>
      <c r="AKW353" s="13"/>
      <c r="AKX353" s="13"/>
      <c r="AKY353" s="13"/>
      <c r="AKZ353" s="13"/>
      <c r="ALA353" s="13"/>
      <c r="ALB353" s="13"/>
      <c r="ALC353" s="13"/>
      <c r="ALD353" s="13"/>
      <c r="ALE353" s="13"/>
      <c r="ALF353" s="13"/>
      <c r="ALG353" s="13"/>
      <c r="ALH353" s="13"/>
      <c r="ALI353" s="13"/>
      <c r="ALJ353" s="13"/>
      <c r="ALK353" s="13"/>
      <c r="ALL353" s="13"/>
      <c r="ALM353" s="13"/>
      <c r="ALN353" s="13"/>
      <c r="ALO353" s="13"/>
    </row>
    <row r="354" spans="1:1003" s="7" customFormat="1" x14ac:dyDescent="0.2">
      <c r="A354" s="18" t="s">
        <v>698</v>
      </c>
      <c r="B354" s="22" t="s">
        <v>699</v>
      </c>
      <c r="C354" s="19">
        <v>4892351.5</v>
      </c>
      <c r="D354" s="19">
        <f>1373264-2.3</f>
        <v>1373261.7</v>
      </c>
      <c r="E354" s="19">
        <f>6265615.5-2.3</f>
        <v>6265613.2000000002</v>
      </c>
      <c r="F354" s="19">
        <v>13506225.300000001</v>
      </c>
      <c r="G354" s="19">
        <v>0</v>
      </c>
      <c r="H354" s="19">
        <v>13506225.300000001</v>
      </c>
      <c r="I354" s="19">
        <v>13826079.300000001</v>
      </c>
      <c r="J354" s="19">
        <v>0</v>
      </c>
      <c r="K354" s="19">
        <v>13826079.300000001</v>
      </c>
      <c r="AKR354" s="13"/>
      <c r="AKS354" s="13"/>
      <c r="AKT354" s="13"/>
      <c r="AKU354" s="13"/>
      <c r="AKV354" s="13"/>
      <c r="AKW354" s="13"/>
      <c r="AKX354" s="13"/>
      <c r="AKY354" s="13"/>
      <c r="AKZ354" s="13"/>
      <c r="ALA354" s="13"/>
      <c r="ALB354" s="13"/>
      <c r="ALC354" s="13"/>
      <c r="ALD354" s="13"/>
      <c r="ALE354" s="13"/>
      <c r="ALF354" s="13"/>
      <c r="ALG354" s="13"/>
      <c r="ALH354" s="13"/>
      <c r="ALI354" s="13"/>
      <c r="ALJ354" s="13"/>
      <c r="ALK354" s="13"/>
      <c r="ALL354" s="13"/>
      <c r="ALM354" s="13"/>
      <c r="ALN354" s="13"/>
      <c r="ALO354" s="13"/>
    </row>
    <row r="355" spans="1:1003" s="7" customFormat="1" ht="25.5" x14ac:dyDescent="0.2">
      <c r="A355" s="18" t="s">
        <v>700</v>
      </c>
      <c r="B355" s="22" t="s">
        <v>701</v>
      </c>
      <c r="C355" s="19">
        <v>13417</v>
      </c>
      <c r="D355" s="19">
        <v>0</v>
      </c>
      <c r="E355" s="19">
        <v>13417</v>
      </c>
      <c r="F355" s="19">
        <v>0</v>
      </c>
      <c r="G355" s="19">
        <v>0</v>
      </c>
      <c r="H355" s="19">
        <v>0</v>
      </c>
      <c r="I355" s="19">
        <v>0</v>
      </c>
      <c r="J355" s="19">
        <v>0</v>
      </c>
      <c r="K355" s="19">
        <v>0</v>
      </c>
      <c r="AKR355" s="13"/>
      <c r="AKS355" s="13"/>
      <c r="AKT355" s="13"/>
      <c r="AKU355" s="13"/>
      <c r="AKV355" s="13"/>
      <c r="AKW355" s="13"/>
      <c r="AKX355" s="13"/>
      <c r="AKY355" s="13"/>
      <c r="AKZ355" s="13"/>
      <c r="ALA355" s="13"/>
      <c r="ALB355" s="13"/>
      <c r="ALC355" s="13"/>
      <c r="ALD355" s="13"/>
      <c r="ALE355" s="13"/>
      <c r="ALF355" s="13"/>
      <c r="ALG355" s="13"/>
      <c r="ALH355" s="13"/>
      <c r="ALI355" s="13"/>
      <c r="ALJ355" s="13"/>
      <c r="ALK355" s="13"/>
      <c r="ALL355" s="13"/>
      <c r="ALM355" s="13"/>
      <c r="ALN355" s="13"/>
      <c r="ALO355" s="13"/>
    </row>
    <row r="356" spans="1:1003" s="7" customFormat="1" ht="38.25" x14ac:dyDescent="0.2">
      <c r="A356" s="18" t="s">
        <v>702</v>
      </c>
      <c r="B356" s="22" t="s">
        <v>703</v>
      </c>
      <c r="C356" s="19">
        <v>7378.1</v>
      </c>
      <c r="D356" s="19">
        <f>134.5-2.3</f>
        <v>132.19999999999999</v>
      </c>
      <c r="E356" s="19">
        <f>7512.6-2.3</f>
        <v>7510.3</v>
      </c>
      <c r="F356" s="19">
        <v>0</v>
      </c>
      <c r="G356" s="19">
        <v>0</v>
      </c>
      <c r="H356" s="19">
        <v>0</v>
      </c>
      <c r="I356" s="19">
        <v>0</v>
      </c>
      <c r="J356" s="19">
        <v>0</v>
      </c>
      <c r="K356" s="19">
        <v>0</v>
      </c>
      <c r="AKR356" s="13"/>
      <c r="AKS356" s="13"/>
      <c r="AKT356" s="13"/>
      <c r="AKU356" s="13"/>
      <c r="AKV356" s="13"/>
      <c r="AKW356" s="13"/>
      <c r="AKX356" s="13"/>
      <c r="AKY356" s="13"/>
      <c r="AKZ356" s="13"/>
      <c r="ALA356" s="13"/>
      <c r="ALB356" s="13"/>
      <c r="ALC356" s="13"/>
      <c r="ALD356" s="13"/>
      <c r="ALE356" s="13"/>
      <c r="ALF356" s="13"/>
      <c r="ALG356" s="13"/>
      <c r="ALH356" s="13"/>
      <c r="ALI356" s="13"/>
      <c r="ALJ356" s="13"/>
      <c r="ALK356" s="13"/>
      <c r="ALL356" s="13"/>
      <c r="ALM356" s="13"/>
      <c r="ALN356" s="13"/>
      <c r="ALO356" s="13"/>
    </row>
    <row r="357" spans="1:1003" s="7" customFormat="1" ht="25.5" x14ac:dyDescent="0.2">
      <c r="A357" s="18" t="s">
        <v>704</v>
      </c>
      <c r="B357" s="22" t="s">
        <v>705</v>
      </c>
      <c r="C357" s="19">
        <v>143275.79999999999</v>
      </c>
      <c r="D357" s="19">
        <v>0</v>
      </c>
      <c r="E357" s="19">
        <v>143275.79999999999</v>
      </c>
      <c r="F357" s="19">
        <v>143275.79999999999</v>
      </c>
      <c r="G357" s="19">
        <v>0</v>
      </c>
      <c r="H357" s="19">
        <v>143275.79999999999</v>
      </c>
      <c r="I357" s="19">
        <v>143275.79999999999</v>
      </c>
      <c r="J357" s="19">
        <v>0</v>
      </c>
      <c r="K357" s="19">
        <v>143275.79999999999</v>
      </c>
      <c r="AKR357" s="13"/>
      <c r="AKS357" s="13"/>
      <c r="AKT357" s="13"/>
      <c r="AKU357" s="13"/>
      <c r="AKV357" s="13"/>
      <c r="AKW357" s="13"/>
      <c r="AKX357" s="13"/>
      <c r="AKY357" s="13"/>
      <c r="AKZ357" s="13"/>
      <c r="ALA357" s="13"/>
      <c r="ALB357" s="13"/>
      <c r="ALC357" s="13"/>
      <c r="ALD357" s="13"/>
      <c r="ALE357" s="13"/>
      <c r="ALF357" s="13"/>
      <c r="ALG357" s="13"/>
      <c r="ALH357" s="13"/>
      <c r="ALI357" s="13"/>
      <c r="ALJ357" s="13"/>
      <c r="ALK357" s="13"/>
      <c r="ALL357" s="13"/>
      <c r="ALM357" s="13"/>
      <c r="ALN357" s="13"/>
      <c r="ALO357" s="13"/>
    </row>
    <row r="358" spans="1:1003" s="7" customFormat="1" ht="25.5" x14ac:dyDescent="0.2">
      <c r="A358" s="18" t="s">
        <v>706</v>
      </c>
      <c r="B358" s="22" t="s">
        <v>707</v>
      </c>
      <c r="C358" s="19">
        <v>143275.79999999999</v>
      </c>
      <c r="D358" s="19">
        <v>0</v>
      </c>
      <c r="E358" s="19">
        <v>143275.79999999999</v>
      </c>
      <c r="F358" s="19">
        <v>143275.79999999999</v>
      </c>
      <c r="G358" s="19">
        <v>0</v>
      </c>
      <c r="H358" s="19">
        <v>143275.79999999999</v>
      </c>
      <c r="I358" s="19">
        <v>143275.79999999999</v>
      </c>
      <c r="J358" s="19">
        <v>0</v>
      </c>
      <c r="K358" s="19">
        <v>143275.79999999999</v>
      </c>
      <c r="AKR358" s="13"/>
      <c r="AKS358" s="13"/>
      <c r="AKT358" s="13"/>
      <c r="AKU358" s="13"/>
      <c r="AKV358" s="13"/>
      <c r="AKW358" s="13"/>
      <c r="AKX358" s="13"/>
      <c r="AKY358" s="13"/>
      <c r="AKZ358" s="13"/>
      <c r="ALA358" s="13"/>
      <c r="ALB358" s="13"/>
      <c r="ALC358" s="13"/>
      <c r="ALD358" s="13"/>
      <c r="ALE358" s="13"/>
      <c r="ALF358" s="13"/>
      <c r="ALG358" s="13"/>
      <c r="ALH358" s="13"/>
      <c r="ALI358" s="13"/>
      <c r="ALJ358" s="13"/>
      <c r="ALK358" s="13"/>
      <c r="ALL358" s="13"/>
      <c r="ALM358" s="13"/>
      <c r="ALN358" s="13"/>
      <c r="ALO358" s="13"/>
    </row>
    <row r="359" spans="1:1003" s="7" customFormat="1" ht="38.25" x14ac:dyDescent="0.2">
      <c r="A359" s="18" t="s">
        <v>708</v>
      </c>
      <c r="B359" s="22" t="s">
        <v>709</v>
      </c>
      <c r="C359" s="19">
        <v>68611.399999999994</v>
      </c>
      <c r="D359" s="19">
        <v>0</v>
      </c>
      <c r="E359" s="19">
        <v>68611.399999999994</v>
      </c>
      <c r="F359" s="19">
        <v>82088.7</v>
      </c>
      <c r="G359" s="19">
        <v>0</v>
      </c>
      <c r="H359" s="19">
        <v>82088.7</v>
      </c>
      <c r="I359" s="19">
        <v>21345</v>
      </c>
      <c r="J359" s="19">
        <v>0</v>
      </c>
      <c r="K359" s="19">
        <v>21345</v>
      </c>
      <c r="AKR359" s="13"/>
      <c r="AKS359" s="13"/>
      <c r="AKT359" s="13"/>
      <c r="AKU359" s="13"/>
      <c r="AKV359" s="13"/>
      <c r="AKW359" s="13"/>
      <c r="AKX359" s="13"/>
      <c r="AKY359" s="13"/>
      <c r="AKZ359" s="13"/>
      <c r="ALA359" s="13"/>
      <c r="ALB359" s="13"/>
      <c r="ALC359" s="13"/>
      <c r="ALD359" s="13"/>
      <c r="ALE359" s="13"/>
      <c r="ALF359" s="13"/>
      <c r="ALG359" s="13"/>
      <c r="ALH359" s="13"/>
      <c r="ALI359" s="13"/>
      <c r="ALJ359" s="13"/>
      <c r="ALK359" s="13"/>
      <c r="ALL359" s="13"/>
      <c r="ALM359" s="13"/>
      <c r="ALN359" s="13"/>
      <c r="ALO359" s="13"/>
    </row>
    <row r="360" spans="1:1003" s="7" customFormat="1" ht="38.25" x14ac:dyDescent="0.2">
      <c r="A360" s="18" t="s">
        <v>710</v>
      </c>
      <c r="B360" s="22" t="s">
        <v>711</v>
      </c>
      <c r="C360" s="19">
        <v>7776.3</v>
      </c>
      <c r="D360" s="19">
        <v>0</v>
      </c>
      <c r="E360" s="19">
        <v>7776.3</v>
      </c>
      <c r="F360" s="19">
        <v>0</v>
      </c>
      <c r="G360" s="19">
        <v>0</v>
      </c>
      <c r="H360" s="19">
        <v>0</v>
      </c>
      <c r="I360" s="19">
        <v>0</v>
      </c>
      <c r="J360" s="19">
        <v>0</v>
      </c>
      <c r="K360" s="19">
        <v>0</v>
      </c>
      <c r="AKR360" s="13"/>
      <c r="AKS360" s="13"/>
      <c r="AKT360" s="13"/>
      <c r="AKU360" s="13"/>
      <c r="AKV360" s="13"/>
      <c r="AKW360" s="13"/>
      <c r="AKX360" s="13"/>
      <c r="AKY360" s="13"/>
      <c r="AKZ360" s="13"/>
      <c r="ALA360" s="13"/>
      <c r="ALB360" s="13"/>
      <c r="ALC360" s="13"/>
      <c r="ALD360" s="13"/>
      <c r="ALE360" s="13"/>
      <c r="ALF360" s="13"/>
      <c r="ALG360" s="13"/>
      <c r="ALH360" s="13"/>
      <c r="ALI360" s="13"/>
      <c r="ALJ360" s="13"/>
      <c r="ALK360" s="13"/>
      <c r="ALL360" s="13"/>
      <c r="ALM360" s="13"/>
      <c r="ALN360" s="13"/>
      <c r="ALO360" s="13"/>
    </row>
    <row r="361" spans="1:1003" s="7" customFormat="1" ht="38.25" x14ac:dyDescent="0.2">
      <c r="A361" s="18" t="s">
        <v>712</v>
      </c>
      <c r="B361" s="22" t="s">
        <v>713</v>
      </c>
      <c r="C361" s="19">
        <v>7776.3</v>
      </c>
      <c r="D361" s="19">
        <v>0</v>
      </c>
      <c r="E361" s="19">
        <v>7776.3</v>
      </c>
      <c r="F361" s="19">
        <v>0</v>
      </c>
      <c r="G361" s="19">
        <v>0</v>
      </c>
      <c r="H361" s="19">
        <v>0</v>
      </c>
      <c r="I361" s="19">
        <v>0</v>
      </c>
      <c r="J361" s="19">
        <v>0</v>
      </c>
      <c r="K361" s="19">
        <v>0</v>
      </c>
      <c r="AKR361" s="13"/>
      <c r="AKS361" s="13"/>
      <c r="AKT361" s="13"/>
      <c r="AKU361" s="13"/>
      <c r="AKV361" s="13"/>
      <c r="AKW361" s="13"/>
      <c r="AKX361" s="13"/>
      <c r="AKY361" s="13"/>
      <c r="AKZ361" s="13"/>
      <c r="ALA361" s="13"/>
      <c r="ALB361" s="13"/>
      <c r="ALC361" s="13"/>
      <c r="ALD361" s="13"/>
      <c r="ALE361" s="13"/>
      <c r="ALF361" s="13"/>
      <c r="ALG361" s="13"/>
      <c r="ALH361" s="13"/>
      <c r="ALI361" s="13"/>
      <c r="ALJ361" s="13"/>
      <c r="ALK361" s="13"/>
      <c r="ALL361" s="13"/>
      <c r="ALM361" s="13"/>
      <c r="ALN361" s="13"/>
      <c r="ALO361" s="13"/>
    </row>
    <row r="362" spans="1:1003" s="7" customFormat="1" ht="25.5" x14ac:dyDescent="0.2">
      <c r="A362" s="18" t="s">
        <v>714</v>
      </c>
      <c r="B362" s="22" t="s">
        <v>715</v>
      </c>
      <c r="C362" s="19">
        <v>27826.400000000001</v>
      </c>
      <c r="D362" s="19">
        <v>0</v>
      </c>
      <c r="E362" s="19">
        <v>27826.400000000001</v>
      </c>
      <c r="F362" s="19">
        <v>44809.9</v>
      </c>
      <c r="G362" s="19">
        <v>0</v>
      </c>
      <c r="H362" s="19">
        <v>44809.9</v>
      </c>
      <c r="I362" s="19">
        <v>24336.5</v>
      </c>
      <c r="J362" s="19">
        <v>0</v>
      </c>
      <c r="K362" s="19">
        <v>24336.5</v>
      </c>
      <c r="AKR362" s="13"/>
      <c r="AKS362" s="13"/>
      <c r="AKT362" s="13"/>
      <c r="AKU362" s="13"/>
      <c r="AKV362" s="13"/>
      <c r="AKW362" s="13"/>
      <c r="AKX362" s="13"/>
      <c r="AKY362" s="13"/>
      <c r="AKZ362" s="13"/>
      <c r="ALA362" s="13"/>
      <c r="ALB362" s="13"/>
      <c r="ALC362" s="13"/>
      <c r="ALD362" s="13"/>
      <c r="ALE362" s="13"/>
      <c r="ALF362" s="13"/>
      <c r="ALG362" s="13"/>
      <c r="ALH362" s="13"/>
      <c r="ALI362" s="13"/>
      <c r="ALJ362" s="13"/>
      <c r="ALK362" s="13"/>
      <c r="ALL362" s="13"/>
      <c r="ALM362" s="13"/>
      <c r="ALN362" s="13"/>
      <c r="ALO362" s="13"/>
    </row>
    <row r="363" spans="1:1003" s="7" customFormat="1" ht="25.5" x14ac:dyDescent="0.2">
      <c r="A363" s="18" t="s">
        <v>716</v>
      </c>
      <c r="B363" s="22" t="s">
        <v>717</v>
      </c>
      <c r="C363" s="19">
        <v>27826.400000000001</v>
      </c>
      <c r="D363" s="19">
        <v>0</v>
      </c>
      <c r="E363" s="19">
        <v>27826.400000000001</v>
      </c>
      <c r="F363" s="19">
        <v>44809.9</v>
      </c>
      <c r="G363" s="19">
        <v>0</v>
      </c>
      <c r="H363" s="19">
        <v>44809.9</v>
      </c>
      <c r="I363" s="19">
        <v>24336.5</v>
      </c>
      <c r="J363" s="19">
        <v>0</v>
      </c>
      <c r="K363" s="19">
        <v>24336.5</v>
      </c>
      <c r="AKR363" s="13"/>
      <c r="AKS363" s="13"/>
      <c r="AKT363" s="13"/>
      <c r="AKU363" s="13"/>
      <c r="AKV363" s="13"/>
      <c r="AKW363" s="13"/>
      <c r="AKX363" s="13"/>
      <c r="AKY363" s="13"/>
      <c r="AKZ363" s="13"/>
      <c r="ALA363" s="13"/>
      <c r="ALB363" s="13"/>
      <c r="ALC363" s="13"/>
      <c r="ALD363" s="13"/>
      <c r="ALE363" s="13"/>
      <c r="ALF363" s="13"/>
      <c r="ALG363" s="13"/>
      <c r="ALH363" s="13"/>
      <c r="ALI363" s="13"/>
      <c r="ALJ363" s="13"/>
      <c r="ALK363" s="13"/>
      <c r="ALL363" s="13"/>
      <c r="ALM363" s="13"/>
      <c r="ALN363" s="13"/>
      <c r="ALO363" s="13"/>
    </row>
    <row r="364" spans="1:1003" s="7" customFormat="1" ht="102" x14ac:dyDescent="0.2">
      <c r="A364" s="18" t="s">
        <v>718</v>
      </c>
      <c r="B364" s="22" t="s">
        <v>719</v>
      </c>
      <c r="C364" s="19">
        <v>6065</v>
      </c>
      <c r="D364" s="19">
        <v>0</v>
      </c>
      <c r="E364" s="19">
        <v>6065</v>
      </c>
      <c r="F364" s="19">
        <v>6065</v>
      </c>
      <c r="G364" s="19">
        <v>0</v>
      </c>
      <c r="H364" s="19">
        <v>6065</v>
      </c>
      <c r="I364" s="19">
        <v>6065</v>
      </c>
      <c r="J364" s="19">
        <v>0</v>
      </c>
      <c r="K364" s="19">
        <v>6065</v>
      </c>
      <c r="AKR364" s="13"/>
      <c r="AKS364" s="13"/>
      <c r="AKT364" s="13"/>
      <c r="AKU364" s="13"/>
      <c r="AKV364" s="13"/>
      <c r="AKW364" s="13"/>
      <c r="AKX364" s="13"/>
      <c r="AKY364" s="13"/>
      <c r="AKZ364" s="13"/>
      <c r="ALA364" s="13"/>
      <c r="ALB364" s="13"/>
      <c r="ALC364" s="13"/>
      <c r="ALD364" s="13"/>
      <c r="ALE364" s="13"/>
      <c r="ALF364" s="13"/>
      <c r="ALG364" s="13"/>
      <c r="ALH364" s="13"/>
      <c r="ALI364" s="13"/>
      <c r="ALJ364" s="13"/>
      <c r="ALK364" s="13"/>
      <c r="ALL364" s="13"/>
      <c r="ALM364" s="13"/>
      <c r="ALN364" s="13"/>
      <c r="ALO364" s="13"/>
    </row>
    <row r="365" spans="1:1003" s="7" customFormat="1" ht="102" x14ac:dyDescent="0.2">
      <c r="A365" s="18" t="s">
        <v>720</v>
      </c>
      <c r="B365" s="22" t="s">
        <v>721</v>
      </c>
      <c r="C365" s="19">
        <v>6065</v>
      </c>
      <c r="D365" s="19">
        <v>0</v>
      </c>
      <c r="E365" s="19">
        <v>6065</v>
      </c>
      <c r="F365" s="19">
        <v>6065</v>
      </c>
      <c r="G365" s="19">
        <v>0</v>
      </c>
      <c r="H365" s="19">
        <v>6065</v>
      </c>
      <c r="I365" s="19">
        <v>6065</v>
      </c>
      <c r="J365" s="19">
        <v>0</v>
      </c>
      <c r="K365" s="19">
        <v>6065</v>
      </c>
      <c r="AKR365" s="13"/>
      <c r="AKS365" s="13"/>
      <c r="AKT365" s="13"/>
      <c r="AKU365" s="13"/>
      <c r="AKV365" s="13"/>
      <c r="AKW365" s="13"/>
      <c r="AKX365" s="13"/>
      <c r="AKY365" s="13"/>
      <c r="AKZ365" s="13"/>
      <c r="ALA365" s="13"/>
      <c r="ALB365" s="13"/>
      <c r="ALC365" s="13"/>
      <c r="ALD365" s="13"/>
      <c r="ALE365" s="13"/>
      <c r="ALF365" s="13"/>
      <c r="ALG365" s="13"/>
      <c r="ALH365" s="13"/>
      <c r="ALI365" s="13"/>
      <c r="ALJ365" s="13"/>
      <c r="ALK365" s="13"/>
      <c r="ALL365" s="13"/>
      <c r="ALM365" s="13"/>
      <c r="ALN365" s="13"/>
      <c r="ALO365" s="13"/>
    </row>
    <row r="366" spans="1:1003" s="7" customFormat="1" ht="38.25" x14ac:dyDescent="0.2">
      <c r="A366" s="18" t="s">
        <v>722</v>
      </c>
      <c r="B366" s="22" t="s">
        <v>723</v>
      </c>
      <c r="C366" s="19">
        <v>13709.7</v>
      </c>
      <c r="D366" s="19">
        <v>0</v>
      </c>
      <c r="E366" s="19">
        <v>13709.7</v>
      </c>
      <c r="F366" s="19">
        <v>21914.3</v>
      </c>
      <c r="G366" s="19">
        <v>0</v>
      </c>
      <c r="H366" s="19">
        <v>21914.3</v>
      </c>
      <c r="I366" s="19">
        <v>28020.9</v>
      </c>
      <c r="J366" s="19">
        <v>0</v>
      </c>
      <c r="K366" s="19">
        <v>28020.9</v>
      </c>
      <c r="AKR366" s="13"/>
      <c r="AKS366" s="13"/>
      <c r="AKT366" s="13"/>
      <c r="AKU366" s="13"/>
      <c r="AKV366" s="13"/>
      <c r="AKW366" s="13"/>
      <c r="AKX366" s="13"/>
      <c r="AKY366" s="13"/>
      <c r="AKZ366" s="13"/>
      <c r="ALA366" s="13"/>
      <c r="ALB366" s="13"/>
      <c r="ALC366" s="13"/>
      <c r="ALD366" s="13"/>
      <c r="ALE366" s="13"/>
      <c r="ALF366" s="13"/>
      <c r="ALG366" s="13"/>
      <c r="ALH366" s="13"/>
      <c r="ALI366" s="13"/>
      <c r="ALJ366" s="13"/>
      <c r="ALK366" s="13"/>
      <c r="ALL366" s="13"/>
      <c r="ALM366" s="13"/>
      <c r="ALN366" s="13"/>
      <c r="ALO366" s="13"/>
    </row>
    <row r="367" spans="1:1003" s="7" customFormat="1" ht="38.25" x14ac:dyDescent="0.2">
      <c r="A367" s="18" t="s">
        <v>724</v>
      </c>
      <c r="B367" s="22" t="s">
        <v>725</v>
      </c>
      <c r="C367" s="19">
        <v>13709.7</v>
      </c>
      <c r="D367" s="19">
        <v>0</v>
      </c>
      <c r="E367" s="19">
        <v>13709.7</v>
      </c>
      <c r="F367" s="19">
        <v>21914.3</v>
      </c>
      <c r="G367" s="19">
        <v>0</v>
      </c>
      <c r="H367" s="19">
        <v>21914.3</v>
      </c>
      <c r="I367" s="19">
        <v>28020.9</v>
      </c>
      <c r="J367" s="19">
        <v>0</v>
      </c>
      <c r="K367" s="19">
        <v>28020.9</v>
      </c>
      <c r="AKR367" s="13"/>
      <c r="AKS367" s="13"/>
      <c r="AKT367" s="13"/>
      <c r="AKU367" s="13"/>
      <c r="AKV367" s="13"/>
      <c r="AKW367" s="13"/>
      <c r="AKX367" s="13"/>
      <c r="AKY367" s="13"/>
      <c r="AKZ367" s="13"/>
      <c r="ALA367" s="13"/>
      <c r="ALB367" s="13"/>
      <c r="ALC367" s="13"/>
      <c r="ALD367" s="13"/>
      <c r="ALE367" s="13"/>
      <c r="ALF367" s="13"/>
      <c r="ALG367" s="13"/>
      <c r="ALH367" s="13"/>
      <c r="ALI367" s="13"/>
      <c r="ALJ367" s="13"/>
      <c r="ALK367" s="13"/>
      <c r="ALL367" s="13"/>
      <c r="ALM367" s="13"/>
      <c r="ALN367" s="13"/>
      <c r="ALO367" s="13"/>
    </row>
    <row r="368" spans="1:1003" s="7" customFormat="1" ht="38.25" x14ac:dyDescent="0.2">
      <c r="A368" s="18" t="s">
        <v>726</v>
      </c>
      <c r="B368" s="22" t="s">
        <v>727</v>
      </c>
      <c r="C368" s="19">
        <v>1566605.7</v>
      </c>
      <c r="D368" s="19">
        <v>0</v>
      </c>
      <c r="E368" s="19">
        <v>1566605.7</v>
      </c>
      <c r="F368" s="19">
        <v>1566605.7</v>
      </c>
      <c r="G368" s="19">
        <v>0</v>
      </c>
      <c r="H368" s="19">
        <v>1566605.7</v>
      </c>
      <c r="I368" s="19">
        <v>1566605.7</v>
      </c>
      <c r="J368" s="19">
        <v>0</v>
      </c>
      <c r="K368" s="19">
        <v>1566605.7</v>
      </c>
      <c r="AKR368" s="13"/>
      <c r="AKS368" s="13"/>
      <c r="AKT368" s="13"/>
      <c r="AKU368" s="13"/>
      <c r="AKV368" s="13"/>
      <c r="AKW368" s="13"/>
      <c r="AKX368" s="13"/>
      <c r="AKY368" s="13"/>
      <c r="AKZ368" s="13"/>
      <c r="ALA368" s="13"/>
      <c r="ALB368" s="13"/>
      <c r="ALC368" s="13"/>
      <c r="ALD368" s="13"/>
      <c r="ALE368" s="13"/>
      <c r="ALF368" s="13"/>
      <c r="ALG368" s="13"/>
      <c r="ALH368" s="13"/>
      <c r="ALI368" s="13"/>
      <c r="ALJ368" s="13"/>
      <c r="ALK368" s="13"/>
      <c r="ALL368" s="13"/>
      <c r="ALM368" s="13"/>
      <c r="ALN368" s="13"/>
      <c r="ALO368" s="13"/>
    </row>
    <row r="369" spans="1:1003" s="7" customFormat="1" ht="38.25" x14ac:dyDescent="0.2">
      <c r="A369" s="18" t="s">
        <v>728</v>
      </c>
      <c r="B369" s="22" t="s">
        <v>729</v>
      </c>
      <c r="C369" s="19">
        <v>1566605.7</v>
      </c>
      <c r="D369" s="19">
        <v>0</v>
      </c>
      <c r="E369" s="19">
        <v>1566605.7</v>
      </c>
      <c r="F369" s="19">
        <v>1566605.7</v>
      </c>
      <c r="G369" s="19">
        <v>0</v>
      </c>
      <c r="H369" s="19">
        <v>1566605.7</v>
      </c>
      <c r="I369" s="19">
        <v>1566605.7</v>
      </c>
      <c r="J369" s="19">
        <v>0</v>
      </c>
      <c r="K369" s="19">
        <v>1566605.7</v>
      </c>
      <c r="AKR369" s="13"/>
      <c r="AKS369" s="13"/>
      <c r="AKT369" s="13"/>
      <c r="AKU369" s="13"/>
      <c r="AKV369" s="13"/>
      <c r="AKW369" s="13"/>
      <c r="AKX369" s="13"/>
      <c r="AKY369" s="13"/>
      <c r="AKZ369" s="13"/>
      <c r="ALA369" s="13"/>
      <c r="ALB369" s="13"/>
      <c r="ALC369" s="13"/>
      <c r="ALD369" s="13"/>
      <c r="ALE369" s="13"/>
      <c r="ALF369" s="13"/>
      <c r="ALG369" s="13"/>
      <c r="ALH369" s="13"/>
      <c r="ALI369" s="13"/>
      <c r="ALJ369" s="13"/>
      <c r="ALK369" s="13"/>
      <c r="ALL369" s="13"/>
      <c r="ALM369" s="13"/>
      <c r="ALN369" s="13"/>
      <c r="ALO369" s="13"/>
    </row>
    <row r="370" spans="1:1003" s="7" customFormat="1" ht="25.5" x14ac:dyDescent="0.2">
      <c r="A370" s="18" t="s">
        <v>730</v>
      </c>
      <c r="B370" s="22" t="s">
        <v>731</v>
      </c>
      <c r="C370" s="19">
        <v>70000</v>
      </c>
      <c r="D370" s="19">
        <v>0</v>
      </c>
      <c r="E370" s="19">
        <v>70000</v>
      </c>
      <c r="F370" s="19">
        <v>0</v>
      </c>
      <c r="G370" s="19">
        <v>0</v>
      </c>
      <c r="H370" s="19">
        <v>0</v>
      </c>
      <c r="I370" s="19">
        <v>0</v>
      </c>
      <c r="J370" s="19">
        <v>0</v>
      </c>
      <c r="K370" s="19">
        <v>0</v>
      </c>
      <c r="AKR370" s="13"/>
      <c r="AKS370" s="13"/>
      <c r="AKT370" s="13"/>
      <c r="AKU370" s="13"/>
      <c r="AKV370" s="13"/>
      <c r="AKW370" s="13"/>
      <c r="AKX370" s="13"/>
      <c r="AKY370" s="13"/>
      <c r="AKZ370" s="13"/>
      <c r="ALA370" s="13"/>
      <c r="ALB370" s="13"/>
      <c r="ALC370" s="13"/>
      <c r="ALD370" s="13"/>
      <c r="ALE370" s="13"/>
      <c r="ALF370" s="13"/>
      <c r="ALG370" s="13"/>
      <c r="ALH370" s="13"/>
      <c r="ALI370" s="13"/>
      <c r="ALJ370" s="13"/>
      <c r="ALK370" s="13"/>
      <c r="ALL370" s="13"/>
      <c r="ALM370" s="13"/>
      <c r="ALN370" s="13"/>
      <c r="ALO370" s="13"/>
    </row>
    <row r="371" spans="1:1003" s="7" customFormat="1" ht="25.5" x14ac:dyDescent="0.2">
      <c r="A371" s="18" t="s">
        <v>732</v>
      </c>
      <c r="B371" s="22" t="s">
        <v>733</v>
      </c>
      <c r="C371" s="19">
        <v>70000</v>
      </c>
      <c r="D371" s="19">
        <v>0</v>
      </c>
      <c r="E371" s="19">
        <v>70000</v>
      </c>
      <c r="F371" s="19">
        <v>0</v>
      </c>
      <c r="G371" s="19">
        <v>0</v>
      </c>
      <c r="H371" s="19">
        <v>0</v>
      </c>
      <c r="I371" s="19">
        <v>0</v>
      </c>
      <c r="J371" s="19">
        <v>0</v>
      </c>
      <c r="K371" s="19">
        <v>0</v>
      </c>
      <c r="AKR371" s="13"/>
      <c r="AKS371" s="13"/>
      <c r="AKT371" s="13"/>
      <c r="AKU371" s="13"/>
      <c r="AKV371" s="13"/>
      <c r="AKW371" s="13"/>
      <c r="AKX371" s="13"/>
      <c r="AKY371" s="13"/>
      <c r="AKZ371" s="13"/>
      <c r="ALA371" s="13"/>
      <c r="ALB371" s="13"/>
      <c r="ALC371" s="13"/>
      <c r="ALD371" s="13"/>
      <c r="ALE371" s="13"/>
      <c r="ALF371" s="13"/>
      <c r="ALG371" s="13"/>
      <c r="ALH371" s="13"/>
      <c r="ALI371" s="13"/>
      <c r="ALJ371" s="13"/>
      <c r="ALK371" s="13"/>
      <c r="ALL371" s="13"/>
      <c r="ALM371" s="13"/>
      <c r="ALN371" s="13"/>
      <c r="ALO371" s="13"/>
    </row>
    <row r="372" spans="1:1003" s="7" customFormat="1" ht="38.25" x14ac:dyDescent="0.2">
      <c r="A372" s="18" t="s">
        <v>734</v>
      </c>
      <c r="B372" s="22" t="s">
        <v>735</v>
      </c>
      <c r="C372" s="19">
        <v>1279000</v>
      </c>
      <c r="D372" s="19">
        <v>0</v>
      </c>
      <c r="E372" s="19">
        <v>1279000</v>
      </c>
      <c r="F372" s="19">
        <v>0</v>
      </c>
      <c r="G372" s="19">
        <v>0</v>
      </c>
      <c r="H372" s="19">
        <v>0</v>
      </c>
      <c r="I372" s="19">
        <v>0</v>
      </c>
      <c r="J372" s="19">
        <v>0</v>
      </c>
      <c r="K372" s="19">
        <v>0</v>
      </c>
      <c r="AKR372" s="13"/>
      <c r="AKS372" s="13"/>
      <c r="AKT372" s="13"/>
      <c r="AKU372" s="13"/>
      <c r="AKV372" s="13"/>
      <c r="AKW372" s="13"/>
      <c r="AKX372" s="13"/>
      <c r="AKY372" s="13"/>
      <c r="AKZ372" s="13"/>
      <c r="ALA372" s="13"/>
      <c r="ALB372" s="13"/>
      <c r="ALC372" s="13"/>
      <c r="ALD372" s="13"/>
      <c r="ALE372" s="13"/>
      <c r="ALF372" s="13"/>
      <c r="ALG372" s="13"/>
      <c r="ALH372" s="13"/>
      <c r="ALI372" s="13"/>
      <c r="ALJ372" s="13"/>
      <c r="ALK372" s="13"/>
      <c r="ALL372" s="13"/>
      <c r="ALM372" s="13"/>
      <c r="ALN372" s="13"/>
      <c r="ALO372" s="13"/>
    </row>
    <row r="373" spans="1:1003" s="7" customFormat="1" ht="38.25" x14ac:dyDescent="0.2">
      <c r="A373" s="18" t="s">
        <v>736</v>
      </c>
      <c r="B373" s="22" t="s">
        <v>737</v>
      </c>
      <c r="C373" s="19">
        <v>1279000</v>
      </c>
      <c r="D373" s="19">
        <v>0</v>
      </c>
      <c r="E373" s="19">
        <v>1279000</v>
      </c>
      <c r="F373" s="19">
        <v>0</v>
      </c>
      <c r="G373" s="19">
        <v>0</v>
      </c>
      <c r="H373" s="19">
        <v>0</v>
      </c>
      <c r="I373" s="19">
        <v>0</v>
      </c>
      <c r="J373" s="19">
        <v>0</v>
      </c>
      <c r="K373" s="19">
        <v>0</v>
      </c>
      <c r="AKR373" s="13"/>
      <c r="AKS373" s="13"/>
      <c r="AKT373" s="13"/>
      <c r="AKU373" s="13"/>
      <c r="AKV373" s="13"/>
      <c r="AKW373" s="13"/>
      <c r="AKX373" s="13"/>
      <c r="AKY373" s="13"/>
      <c r="AKZ373" s="13"/>
      <c r="ALA373" s="13"/>
      <c r="ALB373" s="13"/>
      <c r="ALC373" s="13"/>
      <c r="ALD373" s="13"/>
      <c r="ALE373" s="13"/>
      <c r="ALF373" s="13"/>
      <c r="ALG373" s="13"/>
      <c r="ALH373" s="13"/>
      <c r="ALI373" s="13"/>
      <c r="ALJ373" s="13"/>
      <c r="ALK373" s="13"/>
      <c r="ALL373" s="13"/>
      <c r="ALM373" s="13"/>
      <c r="ALN373" s="13"/>
      <c r="ALO373" s="13"/>
    </row>
    <row r="374" spans="1:1003" s="7" customFormat="1" ht="38.25" x14ac:dyDescent="0.2">
      <c r="A374" s="18" t="s">
        <v>738</v>
      </c>
      <c r="B374" s="22" t="s">
        <v>739</v>
      </c>
      <c r="C374" s="19">
        <v>80000</v>
      </c>
      <c r="D374" s="19">
        <v>0</v>
      </c>
      <c r="E374" s="19">
        <v>80000</v>
      </c>
      <c r="F374" s="19">
        <v>80000</v>
      </c>
      <c r="G374" s="19">
        <v>0</v>
      </c>
      <c r="H374" s="19">
        <v>80000</v>
      </c>
      <c r="I374" s="19">
        <v>80000</v>
      </c>
      <c r="J374" s="19">
        <v>0</v>
      </c>
      <c r="K374" s="19">
        <v>80000</v>
      </c>
      <c r="AKR374" s="13"/>
      <c r="AKS374" s="13"/>
      <c r="AKT374" s="13"/>
      <c r="AKU374" s="13"/>
      <c r="AKV374" s="13"/>
      <c r="AKW374" s="13"/>
      <c r="AKX374" s="13"/>
      <c r="AKY374" s="13"/>
      <c r="AKZ374" s="13"/>
      <c r="ALA374" s="13"/>
      <c r="ALB374" s="13"/>
      <c r="ALC374" s="13"/>
      <c r="ALD374" s="13"/>
      <c r="ALE374" s="13"/>
      <c r="ALF374" s="13"/>
      <c r="ALG374" s="13"/>
      <c r="ALH374" s="13"/>
      <c r="ALI374" s="13"/>
      <c r="ALJ374" s="13"/>
      <c r="ALK374" s="13"/>
      <c r="ALL374" s="13"/>
      <c r="ALM374" s="13"/>
      <c r="ALN374" s="13"/>
      <c r="ALO374" s="13"/>
    </row>
    <row r="375" spans="1:1003" s="7" customFormat="1" ht="51" x14ac:dyDescent="0.2">
      <c r="A375" s="18" t="s">
        <v>740</v>
      </c>
      <c r="B375" s="22" t="s">
        <v>741</v>
      </c>
      <c r="C375" s="19">
        <v>80000</v>
      </c>
      <c r="D375" s="19">
        <v>0</v>
      </c>
      <c r="E375" s="19">
        <v>80000</v>
      </c>
      <c r="F375" s="19">
        <v>80000</v>
      </c>
      <c r="G375" s="19">
        <v>0</v>
      </c>
      <c r="H375" s="19">
        <v>80000</v>
      </c>
      <c r="I375" s="19">
        <v>80000</v>
      </c>
      <c r="J375" s="19">
        <v>0</v>
      </c>
      <c r="K375" s="19">
        <v>80000</v>
      </c>
      <c r="AKR375" s="13"/>
      <c r="AKS375" s="13"/>
      <c r="AKT375" s="13"/>
      <c r="AKU375" s="13"/>
      <c r="AKV375" s="13"/>
      <c r="AKW375" s="13"/>
      <c r="AKX375" s="13"/>
      <c r="AKY375" s="13"/>
      <c r="AKZ375" s="13"/>
      <c r="ALA375" s="13"/>
      <c r="ALB375" s="13"/>
      <c r="ALC375" s="13"/>
      <c r="ALD375" s="13"/>
      <c r="ALE375" s="13"/>
      <c r="ALF375" s="13"/>
      <c r="ALG375" s="13"/>
      <c r="ALH375" s="13"/>
      <c r="ALI375" s="13"/>
      <c r="ALJ375" s="13"/>
      <c r="ALK375" s="13"/>
      <c r="ALL375" s="13"/>
      <c r="ALM375" s="13"/>
      <c r="ALN375" s="13"/>
      <c r="ALO375" s="13"/>
    </row>
    <row r="376" spans="1:1003" s="7" customFormat="1" ht="38.25" x14ac:dyDescent="0.2">
      <c r="A376" s="18" t="s">
        <v>742</v>
      </c>
      <c r="B376" s="22" t="s">
        <v>743</v>
      </c>
      <c r="C376" s="19">
        <v>280000</v>
      </c>
      <c r="D376" s="19">
        <v>0</v>
      </c>
      <c r="E376" s="19">
        <v>280000</v>
      </c>
      <c r="F376" s="19">
        <v>0</v>
      </c>
      <c r="G376" s="19">
        <v>0</v>
      </c>
      <c r="H376" s="19">
        <v>0</v>
      </c>
      <c r="I376" s="19">
        <v>0</v>
      </c>
      <c r="J376" s="19">
        <v>0</v>
      </c>
      <c r="K376" s="19">
        <v>0</v>
      </c>
      <c r="AKR376" s="13"/>
      <c r="AKS376" s="13"/>
      <c r="AKT376" s="13"/>
      <c r="AKU376" s="13"/>
      <c r="AKV376" s="13"/>
      <c r="AKW376" s="13"/>
      <c r="AKX376" s="13"/>
      <c r="AKY376" s="13"/>
      <c r="AKZ376" s="13"/>
      <c r="ALA376" s="13"/>
      <c r="ALB376" s="13"/>
      <c r="ALC376" s="13"/>
      <c r="ALD376" s="13"/>
      <c r="ALE376" s="13"/>
      <c r="ALF376" s="13"/>
      <c r="ALG376" s="13"/>
      <c r="ALH376" s="13"/>
      <c r="ALI376" s="13"/>
      <c r="ALJ376" s="13"/>
      <c r="ALK376" s="13"/>
      <c r="ALL376" s="13"/>
      <c r="ALM376" s="13"/>
      <c r="ALN376" s="13"/>
      <c r="ALO376" s="13"/>
    </row>
    <row r="377" spans="1:1003" s="7" customFormat="1" ht="38.25" x14ac:dyDescent="0.2">
      <c r="A377" s="18" t="s">
        <v>744</v>
      </c>
      <c r="B377" s="22" t="s">
        <v>745</v>
      </c>
      <c r="C377" s="19">
        <v>280000</v>
      </c>
      <c r="D377" s="19">
        <v>0</v>
      </c>
      <c r="E377" s="19">
        <v>280000</v>
      </c>
      <c r="F377" s="19">
        <v>0</v>
      </c>
      <c r="G377" s="19">
        <v>0</v>
      </c>
      <c r="H377" s="19">
        <v>0</v>
      </c>
      <c r="I377" s="19">
        <v>0</v>
      </c>
      <c r="J377" s="19">
        <v>0</v>
      </c>
      <c r="K377" s="19">
        <v>0</v>
      </c>
      <c r="AKR377" s="13"/>
      <c r="AKS377" s="13"/>
      <c r="AKT377" s="13"/>
      <c r="AKU377" s="13"/>
      <c r="AKV377" s="13"/>
      <c r="AKW377" s="13"/>
      <c r="AKX377" s="13"/>
      <c r="AKY377" s="13"/>
      <c r="AKZ377" s="13"/>
      <c r="ALA377" s="13"/>
      <c r="ALB377" s="13"/>
      <c r="ALC377" s="13"/>
      <c r="ALD377" s="13"/>
      <c r="ALE377" s="13"/>
      <c r="ALF377" s="13"/>
      <c r="ALG377" s="13"/>
      <c r="ALH377" s="13"/>
      <c r="ALI377" s="13"/>
      <c r="ALJ377" s="13"/>
      <c r="ALK377" s="13"/>
      <c r="ALL377" s="13"/>
      <c r="ALM377" s="13"/>
      <c r="ALN377" s="13"/>
      <c r="ALO377" s="13"/>
    </row>
    <row r="378" spans="1:1003" s="7" customFormat="1" ht="25.5" x14ac:dyDescent="0.2">
      <c r="A378" s="18" t="s">
        <v>746</v>
      </c>
      <c r="B378" s="22" t="s">
        <v>747</v>
      </c>
      <c r="C378" s="19">
        <v>0</v>
      </c>
      <c r="D378" s="19">
        <v>0</v>
      </c>
      <c r="E378" s="19">
        <v>0</v>
      </c>
      <c r="F378" s="19">
        <v>969.3</v>
      </c>
      <c r="G378" s="19">
        <v>0</v>
      </c>
      <c r="H378" s="19">
        <v>969.3</v>
      </c>
      <c r="I378" s="19">
        <v>0</v>
      </c>
      <c r="J378" s="19">
        <v>0</v>
      </c>
      <c r="K378" s="19">
        <v>0</v>
      </c>
      <c r="AKR378" s="13"/>
      <c r="AKS378" s="13"/>
      <c r="AKT378" s="13"/>
      <c r="AKU378" s="13"/>
      <c r="AKV378" s="13"/>
      <c r="AKW378" s="13"/>
      <c r="AKX378" s="13"/>
      <c r="AKY378" s="13"/>
      <c r="AKZ378" s="13"/>
      <c r="ALA378" s="13"/>
      <c r="ALB378" s="13"/>
      <c r="ALC378" s="13"/>
      <c r="ALD378" s="13"/>
      <c r="ALE378" s="13"/>
      <c r="ALF378" s="13"/>
      <c r="ALG378" s="13"/>
      <c r="ALH378" s="13"/>
      <c r="ALI378" s="13"/>
      <c r="ALJ378" s="13"/>
      <c r="ALK378" s="13"/>
      <c r="ALL378" s="13"/>
      <c r="ALM378" s="13"/>
      <c r="ALN378" s="13"/>
      <c r="ALO378" s="13"/>
    </row>
    <row r="379" spans="1:1003" s="7" customFormat="1" ht="38.25" x14ac:dyDescent="0.2">
      <c r="A379" s="18" t="s">
        <v>748</v>
      </c>
      <c r="B379" s="22" t="s">
        <v>749</v>
      </c>
      <c r="C379" s="19">
        <v>0</v>
      </c>
      <c r="D379" s="19">
        <v>0</v>
      </c>
      <c r="E379" s="19">
        <v>0</v>
      </c>
      <c r="F379" s="19">
        <v>969.3</v>
      </c>
      <c r="G379" s="19">
        <v>0</v>
      </c>
      <c r="H379" s="19">
        <v>969.3</v>
      </c>
      <c r="I379" s="19">
        <v>0</v>
      </c>
      <c r="J379" s="19">
        <v>0</v>
      </c>
      <c r="K379" s="19">
        <v>0</v>
      </c>
      <c r="AKR379" s="13"/>
      <c r="AKS379" s="13"/>
      <c r="AKT379" s="13"/>
      <c r="AKU379" s="13"/>
      <c r="AKV379" s="13"/>
      <c r="AKW379" s="13"/>
      <c r="AKX379" s="13"/>
      <c r="AKY379" s="13"/>
      <c r="AKZ379" s="13"/>
      <c r="ALA379" s="13"/>
      <c r="ALB379" s="13"/>
      <c r="ALC379" s="13"/>
      <c r="ALD379" s="13"/>
      <c r="ALE379" s="13"/>
      <c r="ALF379" s="13"/>
      <c r="ALG379" s="13"/>
      <c r="ALH379" s="13"/>
      <c r="ALI379" s="13"/>
      <c r="ALJ379" s="13"/>
      <c r="ALK379" s="13"/>
      <c r="ALL379" s="13"/>
      <c r="ALM379" s="13"/>
      <c r="ALN379" s="13"/>
      <c r="ALO379" s="13"/>
    </row>
    <row r="380" spans="1:1003" s="7" customFormat="1" x14ac:dyDescent="0.2">
      <c r="A380" s="18" t="s">
        <v>750</v>
      </c>
      <c r="B380" s="22" t="s">
        <v>751</v>
      </c>
      <c r="C380" s="19">
        <v>0</v>
      </c>
      <c r="D380" s="19">
        <v>0</v>
      </c>
      <c r="E380" s="19">
        <v>0</v>
      </c>
      <c r="F380" s="19">
        <v>5700</v>
      </c>
      <c r="G380" s="19">
        <v>0</v>
      </c>
      <c r="H380" s="19">
        <v>5700</v>
      </c>
      <c r="I380" s="19">
        <v>0</v>
      </c>
      <c r="J380" s="19">
        <v>0</v>
      </c>
      <c r="K380" s="19">
        <v>0</v>
      </c>
      <c r="AKR380" s="13"/>
      <c r="AKS380" s="13"/>
      <c r="AKT380" s="13"/>
      <c r="AKU380" s="13"/>
      <c r="AKV380" s="13"/>
      <c r="AKW380" s="13"/>
      <c r="AKX380" s="13"/>
      <c r="AKY380" s="13"/>
      <c r="AKZ380" s="13"/>
      <c r="ALA380" s="13"/>
      <c r="ALB380" s="13"/>
      <c r="ALC380" s="13"/>
      <c r="ALD380" s="13"/>
      <c r="ALE380" s="13"/>
      <c r="ALF380" s="13"/>
      <c r="ALG380" s="13"/>
      <c r="ALH380" s="13"/>
      <c r="ALI380" s="13"/>
      <c r="ALJ380" s="13"/>
      <c r="ALK380" s="13"/>
      <c r="ALL380" s="13"/>
      <c r="ALM380" s="13"/>
      <c r="ALN380" s="13"/>
      <c r="ALO380" s="13"/>
    </row>
    <row r="381" spans="1:1003" s="7" customFormat="1" ht="25.5" x14ac:dyDescent="0.2">
      <c r="A381" s="18" t="s">
        <v>752</v>
      </c>
      <c r="B381" s="22" t="s">
        <v>753</v>
      </c>
      <c r="C381" s="19">
        <v>0</v>
      </c>
      <c r="D381" s="19">
        <v>0</v>
      </c>
      <c r="E381" s="19">
        <v>0</v>
      </c>
      <c r="F381" s="19">
        <v>5700</v>
      </c>
      <c r="G381" s="19">
        <v>0</v>
      </c>
      <c r="H381" s="19">
        <v>5700</v>
      </c>
      <c r="I381" s="19">
        <v>0</v>
      </c>
      <c r="J381" s="19">
        <v>0</v>
      </c>
      <c r="K381" s="19">
        <v>0</v>
      </c>
      <c r="AKR381" s="13"/>
      <c r="AKS381" s="13"/>
      <c r="AKT381" s="13"/>
      <c r="AKU381" s="13"/>
      <c r="AKV381" s="13"/>
      <c r="AKW381" s="13"/>
      <c r="AKX381" s="13"/>
      <c r="AKY381" s="13"/>
      <c r="AKZ381" s="13"/>
      <c r="ALA381" s="13"/>
      <c r="ALB381" s="13"/>
      <c r="ALC381" s="13"/>
      <c r="ALD381" s="13"/>
      <c r="ALE381" s="13"/>
      <c r="ALF381" s="13"/>
      <c r="ALG381" s="13"/>
      <c r="ALH381" s="13"/>
      <c r="ALI381" s="13"/>
      <c r="ALJ381" s="13"/>
      <c r="ALK381" s="13"/>
      <c r="ALL381" s="13"/>
      <c r="ALM381" s="13"/>
      <c r="ALN381" s="13"/>
      <c r="ALO381" s="13"/>
    </row>
    <row r="382" spans="1:1003" s="7" customFormat="1" ht="25.5" x14ac:dyDescent="0.2">
      <c r="A382" s="18" t="s">
        <v>754</v>
      </c>
      <c r="B382" s="22" t="s">
        <v>755</v>
      </c>
      <c r="C382" s="19">
        <v>10000</v>
      </c>
      <c r="D382" s="19">
        <v>0</v>
      </c>
      <c r="E382" s="19">
        <v>10000</v>
      </c>
      <c r="F382" s="19">
        <v>0</v>
      </c>
      <c r="G382" s="19">
        <v>0</v>
      </c>
      <c r="H382" s="19">
        <v>0</v>
      </c>
      <c r="I382" s="19">
        <v>0</v>
      </c>
      <c r="J382" s="19">
        <v>0</v>
      </c>
      <c r="K382" s="19">
        <v>0</v>
      </c>
      <c r="AKR382" s="13"/>
      <c r="AKS382" s="13"/>
      <c r="AKT382" s="13"/>
      <c r="AKU382" s="13"/>
      <c r="AKV382" s="13"/>
      <c r="AKW382" s="13"/>
      <c r="AKX382" s="13"/>
      <c r="AKY382" s="13"/>
      <c r="AKZ382" s="13"/>
      <c r="ALA382" s="13"/>
      <c r="ALB382" s="13"/>
      <c r="ALC382" s="13"/>
      <c r="ALD382" s="13"/>
      <c r="ALE382" s="13"/>
      <c r="ALF382" s="13"/>
      <c r="ALG382" s="13"/>
      <c r="ALH382" s="13"/>
      <c r="ALI382" s="13"/>
      <c r="ALJ382" s="13"/>
      <c r="ALK382" s="13"/>
      <c r="ALL382" s="13"/>
      <c r="ALM382" s="13"/>
      <c r="ALN382" s="13"/>
      <c r="ALO382" s="13"/>
    </row>
    <row r="383" spans="1:1003" s="7" customFormat="1" ht="25.5" x14ac:dyDescent="0.2">
      <c r="A383" s="18" t="s">
        <v>756</v>
      </c>
      <c r="B383" s="22" t="s">
        <v>757</v>
      </c>
      <c r="C383" s="19">
        <v>10000</v>
      </c>
      <c r="D383" s="19">
        <v>0</v>
      </c>
      <c r="E383" s="19">
        <v>10000</v>
      </c>
      <c r="F383" s="19">
        <v>0</v>
      </c>
      <c r="G383" s="19">
        <v>0</v>
      </c>
      <c r="H383" s="19">
        <v>0</v>
      </c>
      <c r="I383" s="19">
        <v>0</v>
      </c>
      <c r="J383" s="19">
        <v>0</v>
      </c>
      <c r="K383" s="19">
        <v>0</v>
      </c>
      <c r="AKR383" s="13"/>
      <c r="AKS383" s="13"/>
      <c r="AKT383" s="13"/>
      <c r="AKU383" s="13"/>
      <c r="AKV383" s="13"/>
      <c r="AKW383" s="13"/>
      <c r="AKX383" s="13"/>
      <c r="AKY383" s="13"/>
      <c r="AKZ383" s="13"/>
      <c r="ALA383" s="13"/>
      <c r="ALB383" s="13"/>
      <c r="ALC383" s="13"/>
      <c r="ALD383" s="13"/>
      <c r="ALE383" s="13"/>
      <c r="ALF383" s="13"/>
      <c r="ALG383" s="13"/>
      <c r="ALH383" s="13"/>
      <c r="ALI383" s="13"/>
      <c r="ALJ383" s="13"/>
      <c r="ALK383" s="13"/>
      <c r="ALL383" s="13"/>
      <c r="ALM383" s="13"/>
      <c r="ALN383" s="13"/>
      <c r="ALO383" s="13"/>
    </row>
    <row r="384" spans="1:1003" s="7" customFormat="1" ht="38.25" x14ac:dyDescent="0.2">
      <c r="A384" s="18" t="s">
        <v>758</v>
      </c>
      <c r="B384" s="22" t="s">
        <v>759</v>
      </c>
      <c r="C384" s="19">
        <v>18.3</v>
      </c>
      <c r="D384" s="19">
        <v>0</v>
      </c>
      <c r="E384" s="19">
        <v>18.3</v>
      </c>
      <c r="F384" s="19">
        <v>18.3</v>
      </c>
      <c r="G384" s="19">
        <v>0</v>
      </c>
      <c r="H384" s="19">
        <v>18.3</v>
      </c>
      <c r="I384" s="19">
        <v>18.3</v>
      </c>
      <c r="J384" s="19">
        <v>0</v>
      </c>
      <c r="K384" s="19">
        <v>18.3</v>
      </c>
      <c r="AKR384" s="13"/>
      <c r="AKS384" s="13"/>
      <c r="AKT384" s="13"/>
      <c r="AKU384" s="13"/>
      <c r="AKV384" s="13"/>
      <c r="AKW384" s="13"/>
      <c r="AKX384" s="13"/>
      <c r="AKY384" s="13"/>
      <c r="AKZ384" s="13"/>
      <c r="ALA384" s="13"/>
      <c r="ALB384" s="13"/>
      <c r="ALC384" s="13"/>
      <c r="ALD384" s="13"/>
      <c r="ALE384" s="13"/>
      <c r="ALF384" s="13"/>
      <c r="ALG384" s="13"/>
      <c r="ALH384" s="13"/>
      <c r="ALI384" s="13"/>
      <c r="ALJ384" s="13"/>
      <c r="ALK384" s="13"/>
      <c r="ALL384" s="13"/>
      <c r="ALM384" s="13"/>
      <c r="ALN384" s="13"/>
      <c r="ALO384" s="13"/>
    </row>
    <row r="385" spans="1:1003" s="7" customFormat="1" ht="38.25" x14ac:dyDescent="0.2">
      <c r="A385" s="18" t="s">
        <v>760</v>
      </c>
      <c r="B385" s="22" t="s">
        <v>761</v>
      </c>
      <c r="C385" s="19">
        <v>18.3</v>
      </c>
      <c r="D385" s="19">
        <v>0</v>
      </c>
      <c r="E385" s="19">
        <v>18.3</v>
      </c>
      <c r="F385" s="19">
        <v>18.3</v>
      </c>
      <c r="G385" s="19">
        <v>0</v>
      </c>
      <c r="H385" s="19">
        <v>18.3</v>
      </c>
      <c r="I385" s="19">
        <v>18.3</v>
      </c>
      <c r="J385" s="19">
        <v>0</v>
      </c>
      <c r="K385" s="19">
        <v>18.3</v>
      </c>
      <c r="AKR385" s="13"/>
      <c r="AKS385" s="13"/>
      <c r="AKT385" s="13"/>
      <c r="AKU385" s="13"/>
      <c r="AKV385" s="13"/>
      <c r="AKW385" s="13"/>
      <c r="AKX385" s="13"/>
      <c r="AKY385" s="13"/>
      <c r="AKZ385" s="13"/>
      <c r="ALA385" s="13"/>
      <c r="ALB385" s="13"/>
      <c r="ALC385" s="13"/>
      <c r="ALD385" s="13"/>
      <c r="ALE385" s="13"/>
      <c r="ALF385" s="13"/>
      <c r="ALG385" s="13"/>
      <c r="ALH385" s="13"/>
      <c r="ALI385" s="13"/>
      <c r="ALJ385" s="13"/>
      <c r="ALK385" s="13"/>
      <c r="ALL385" s="13"/>
      <c r="ALM385" s="13"/>
      <c r="ALN385" s="13"/>
      <c r="ALO385" s="13"/>
    </row>
    <row r="386" spans="1:1003" s="7" customFormat="1" ht="25.5" x14ac:dyDescent="0.2">
      <c r="A386" s="18" t="s">
        <v>762</v>
      </c>
      <c r="B386" s="22" t="s">
        <v>763</v>
      </c>
      <c r="C386" s="19">
        <v>809.9</v>
      </c>
      <c r="D386" s="19">
        <v>0</v>
      </c>
      <c r="E386" s="19">
        <v>809.9</v>
      </c>
      <c r="F386" s="19">
        <v>809.9</v>
      </c>
      <c r="G386" s="19">
        <v>0</v>
      </c>
      <c r="H386" s="19">
        <v>809.9</v>
      </c>
      <c r="I386" s="19">
        <v>809.9</v>
      </c>
      <c r="J386" s="19">
        <v>0</v>
      </c>
      <c r="K386" s="19">
        <v>809.9</v>
      </c>
      <c r="AKR386" s="13"/>
      <c r="AKS386" s="13"/>
      <c r="AKT386" s="13"/>
      <c r="AKU386" s="13"/>
      <c r="AKV386" s="13"/>
      <c r="AKW386" s="13"/>
      <c r="AKX386" s="13"/>
      <c r="AKY386" s="13"/>
      <c r="AKZ386" s="13"/>
      <c r="ALA386" s="13"/>
      <c r="ALB386" s="13"/>
      <c r="ALC386" s="13"/>
      <c r="ALD386" s="13"/>
      <c r="ALE386" s="13"/>
      <c r="ALF386" s="13"/>
      <c r="ALG386" s="13"/>
      <c r="ALH386" s="13"/>
      <c r="ALI386" s="13"/>
      <c r="ALJ386" s="13"/>
      <c r="ALK386" s="13"/>
      <c r="ALL386" s="13"/>
      <c r="ALM386" s="13"/>
      <c r="ALN386" s="13"/>
      <c r="ALO386" s="13"/>
    </row>
    <row r="387" spans="1:1003" s="7" customFormat="1" ht="38.25" x14ac:dyDescent="0.2">
      <c r="A387" s="18" t="s">
        <v>764</v>
      </c>
      <c r="B387" s="22" t="s">
        <v>765</v>
      </c>
      <c r="C387" s="19">
        <v>809.9</v>
      </c>
      <c r="D387" s="19">
        <v>0</v>
      </c>
      <c r="E387" s="19">
        <v>809.9</v>
      </c>
      <c r="F387" s="19">
        <v>809.9</v>
      </c>
      <c r="G387" s="19">
        <v>0</v>
      </c>
      <c r="H387" s="19">
        <v>809.9</v>
      </c>
      <c r="I387" s="19">
        <v>809.9</v>
      </c>
      <c r="J387" s="19">
        <v>0</v>
      </c>
      <c r="K387" s="19">
        <v>809.9</v>
      </c>
      <c r="AKR387" s="13"/>
      <c r="AKS387" s="13"/>
      <c r="AKT387" s="13"/>
      <c r="AKU387" s="13"/>
      <c r="AKV387" s="13"/>
      <c r="AKW387" s="13"/>
      <c r="AKX387" s="13"/>
      <c r="AKY387" s="13"/>
      <c r="AKZ387" s="13"/>
      <c r="ALA387" s="13"/>
      <c r="ALB387" s="13"/>
      <c r="ALC387" s="13"/>
      <c r="ALD387" s="13"/>
      <c r="ALE387" s="13"/>
      <c r="ALF387" s="13"/>
      <c r="ALG387" s="13"/>
      <c r="ALH387" s="13"/>
      <c r="ALI387" s="13"/>
      <c r="ALJ387" s="13"/>
      <c r="ALK387" s="13"/>
      <c r="ALL387" s="13"/>
      <c r="ALM387" s="13"/>
      <c r="ALN387" s="13"/>
      <c r="ALO387" s="13"/>
    </row>
    <row r="388" spans="1:1003" s="7" customFormat="1" ht="38.25" x14ac:dyDescent="0.2">
      <c r="A388" s="18" t="s">
        <v>766</v>
      </c>
      <c r="B388" s="22" t="s">
        <v>767</v>
      </c>
      <c r="C388" s="19">
        <v>4203</v>
      </c>
      <c r="D388" s="19">
        <v>0</v>
      </c>
      <c r="E388" s="19">
        <v>4203</v>
      </c>
      <c r="F388" s="19">
        <v>0</v>
      </c>
      <c r="G388" s="19">
        <v>0</v>
      </c>
      <c r="H388" s="19">
        <v>0</v>
      </c>
      <c r="I388" s="19">
        <v>0</v>
      </c>
      <c r="J388" s="19">
        <v>0</v>
      </c>
      <c r="K388" s="19">
        <v>0</v>
      </c>
      <c r="AKR388" s="13"/>
      <c r="AKS388" s="13"/>
      <c r="AKT388" s="13"/>
      <c r="AKU388" s="13"/>
      <c r="AKV388" s="13"/>
      <c r="AKW388" s="13"/>
      <c r="AKX388" s="13"/>
      <c r="AKY388" s="13"/>
      <c r="AKZ388" s="13"/>
      <c r="ALA388" s="13"/>
      <c r="ALB388" s="13"/>
      <c r="ALC388" s="13"/>
      <c r="ALD388" s="13"/>
      <c r="ALE388" s="13"/>
      <c r="ALF388" s="13"/>
      <c r="ALG388" s="13"/>
      <c r="ALH388" s="13"/>
      <c r="ALI388" s="13"/>
      <c r="ALJ388" s="13"/>
      <c r="ALK388" s="13"/>
      <c r="ALL388" s="13"/>
      <c r="ALM388" s="13"/>
      <c r="ALN388" s="13"/>
      <c r="ALO388" s="13"/>
    </row>
    <row r="389" spans="1:1003" s="7" customFormat="1" ht="38.25" x14ac:dyDescent="0.2">
      <c r="A389" s="18" t="s">
        <v>768</v>
      </c>
      <c r="B389" s="22" t="s">
        <v>769</v>
      </c>
      <c r="C389" s="19">
        <v>4203</v>
      </c>
      <c r="D389" s="19">
        <v>0</v>
      </c>
      <c r="E389" s="19">
        <v>4203</v>
      </c>
      <c r="F389" s="19">
        <v>0</v>
      </c>
      <c r="G389" s="19">
        <v>0</v>
      </c>
      <c r="H389" s="19">
        <v>0</v>
      </c>
      <c r="I389" s="19">
        <v>0</v>
      </c>
      <c r="J389" s="19">
        <v>0</v>
      </c>
      <c r="K389" s="19">
        <v>0</v>
      </c>
      <c r="AKR389" s="13"/>
      <c r="AKS389" s="13"/>
      <c r="AKT389" s="13"/>
      <c r="AKU389" s="13"/>
      <c r="AKV389" s="13"/>
      <c r="AKW389" s="13"/>
      <c r="AKX389" s="13"/>
      <c r="AKY389" s="13"/>
      <c r="AKZ389" s="13"/>
      <c r="ALA389" s="13"/>
      <c r="ALB389" s="13"/>
      <c r="ALC389" s="13"/>
      <c r="ALD389" s="13"/>
      <c r="ALE389" s="13"/>
      <c r="ALF389" s="13"/>
      <c r="ALG389" s="13"/>
      <c r="ALH389" s="13"/>
      <c r="ALI389" s="13"/>
      <c r="ALJ389" s="13"/>
      <c r="ALK389" s="13"/>
      <c r="ALL389" s="13"/>
      <c r="ALM389" s="13"/>
      <c r="ALN389" s="13"/>
      <c r="ALO389" s="13"/>
    </row>
    <row r="390" spans="1:1003" s="7" customFormat="1" ht="25.5" x14ac:dyDescent="0.2">
      <c r="A390" s="18" t="s">
        <v>770</v>
      </c>
      <c r="B390" s="22" t="s">
        <v>771</v>
      </c>
      <c r="C390" s="19">
        <v>1133304.8999999999</v>
      </c>
      <c r="D390" s="19">
        <v>573129.5</v>
      </c>
      <c r="E390" s="19">
        <v>1706434.4</v>
      </c>
      <c r="F390" s="19">
        <v>0</v>
      </c>
      <c r="G390" s="19">
        <v>0</v>
      </c>
      <c r="H390" s="19">
        <v>0</v>
      </c>
      <c r="I390" s="19">
        <v>0</v>
      </c>
      <c r="J390" s="19">
        <v>0</v>
      </c>
      <c r="K390" s="19">
        <v>0</v>
      </c>
      <c r="AKR390" s="13"/>
      <c r="AKS390" s="13"/>
      <c r="AKT390" s="13"/>
      <c r="AKU390" s="13"/>
      <c r="AKV390" s="13"/>
      <c r="AKW390" s="13"/>
      <c r="AKX390" s="13"/>
      <c r="AKY390" s="13"/>
      <c r="AKZ390" s="13"/>
      <c r="ALA390" s="13"/>
      <c r="ALB390" s="13"/>
      <c r="ALC390" s="13"/>
      <c r="ALD390" s="13"/>
      <c r="ALE390" s="13"/>
      <c r="ALF390" s="13"/>
      <c r="ALG390" s="13"/>
      <c r="ALH390" s="13"/>
      <c r="ALI390" s="13"/>
      <c r="ALJ390" s="13"/>
      <c r="ALK390" s="13"/>
      <c r="ALL390" s="13"/>
      <c r="ALM390" s="13"/>
      <c r="ALN390" s="13"/>
      <c r="ALO390" s="13"/>
    </row>
    <row r="391" spans="1:1003" s="7" customFormat="1" ht="25.5" x14ac:dyDescent="0.2">
      <c r="A391" s="18" t="s">
        <v>772</v>
      </c>
      <c r="B391" s="22" t="s">
        <v>773</v>
      </c>
      <c r="C391" s="19">
        <v>1133304.8999999999</v>
      </c>
      <c r="D391" s="19">
        <v>573129.5</v>
      </c>
      <c r="E391" s="19">
        <v>1706434.4</v>
      </c>
      <c r="F391" s="19">
        <v>0</v>
      </c>
      <c r="G391" s="19">
        <v>0</v>
      </c>
      <c r="H391" s="19">
        <v>0</v>
      </c>
      <c r="I391" s="19">
        <v>0</v>
      </c>
      <c r="J391" s="19">
        <v>0</v>
      </c>
      <c r="K391" s="19">
        <v>0</v>
      </c>
      <c r="AKR391" s="13"/>
      <c r="AKS391" s="13"/>
      <c r="AKT391" s="13"/>
      <c r="AKU391" s="13"/>
      <c r="AKV391" s="13"/>
      <c r="AKW391" s="13"/>
      <c r="AKX391" s="13"/>
      <c r="AKY391" s="13"/>
      <c r="AKZ391" s="13"/>
      <c r="ALA391" s="13"/>
      <c r="ALB391" s="13"/>
      <c r="ALC391" s="13"/>
      <c r="ALD391" s="13"/>
      <c r="ALE391" s="13"/>
      <c r="ALF391" s="13"/>
      <c r="ALG391" s="13"/>
      <c r="ALH391" s="13"/>
      <c r="ALI391" s="13"/>
      <c r="ALJ391" s="13"/>
      <c r="ALK391" s="13"/>
      <c r="ALL391" s="13"/>
      <c r="ALM391" s="13"/>
      <c r="ALN391" s="13"/>
      <c r="ALO391" s="13"/>
    </row>
    <row r="392" spans="1:1003" s="7" customFormat="1" x14ac:dyDescent="0.2">
      <c r="A392" s="18" t="s">
        <v>774</v>
      </c>
      <c r="B392" s="22" t="s">
        <v>775</v>
      </c>
      <c r="C392" s="19">
        <v>180350</v>
      </c>
      <c r="D392" s="19">
        <v>800000</v>
      </c>
      <c r="E392" s="19">
        <v>980350</v>
      </c>
      <c r="F392" s="19">
        <v>11553968.4</v>
      </c>
      <c r="G392" s="19">
        <v>0</v>
      </c>
      <c r="H392" s="19">
        <v>11553968.4</v>
      </c>
      <c r="I392" s="19">
        <v>11955602.199999999</v>
      </c>
      <c r="J392" s="19">
        <v>0</v>
      </c>
      <c r="K392" s="19">
        <v>11955602.199999999</v>
      </c>
      <c r="AKR392" s="13"/>
      <c r="AKS392" s="13"/>
      <c r="AKT392" s="13"/>
      <c r="AKU392" s="13"/>
      <c r="AKV392" s="13"/>
      <c r="AKW392" s="13"/>
      <c r="AKX392" s="13"/>
      <c r="AKY392" s="13"/>
      <c r="AKZ392" s="13"/>
      <c r="ALA392" s="13"/>
      <c r="ALB392" s="13"/>
      <c r="ALC392" s="13"/>
      <c r="ALD392" s="13"/>
      <c r="ALE392" s="13"/>
      <c r="ALF392" s="13"/>
      <c r="ALG392" s="13"/>
      <c r="ALH392" s="13"/>
      <c r="ALI392" s="13"/>
      <c r="ALJ392" s="13"/>
      <c r="ALK392" s="13"/>
      <c r="ALL392" s="13"/>
      <c r="ALM392" s="13"/>
      <c r="ALN392" s="13"/>
      <c r="ALO392" s="13"/>
    </row>
    <row r="393" spans="1:1003" s="7" customFormat="1" x14ac:dyDescent="0.2">
      <c r="A393" s="18" t="s">
        <v>776</v>
      </c>
      <c r="B393" s="22" t="s">
        <v>777</v>
      </c>
      <c r="C393" s="19">
        <v>180350</v>
      </c>
      <c r="D393" s="19">
        <v>800000</v>
      </c>
      <c r="E393" s="19">
        <v>980350</v>
      </c>
      <c r="F393" s="19">
        <v>11553968.4</v>
      </c>
      <c r="G393" s="19">
        <v>0</v>
      </c>
      <c r="H393" s="19">
        <v>11553968.4</v>
      </c>
      <c r="I393" s="19">
        <v>11955602.199999999</v>
      </c>
      <c r="J393" s="19">
        <v>0</v>
      </c>
      <c r="K393" s="19">
        <v>11955602.199999999</v>
      </c>
      <c r="AKR393" s="13"/>
      <c r="AKS393" s="13"/>
      <c r="AKT393" s="13"/>
      <c r="AKU393" s="13"/>
      <c r="AKV393" s="13"/>
      <c r="AKW393" s="13"/>
      <c r="AKX393" s="13"/>
      <c r="AKY393" s="13"/>
      <c r="AKZ393" s="13"/>
      <c r="ALA393" s="13"/>
      <c r="ALB393" s="13"/>
      <c r="ALC393" s="13"/>
      <c r="ALD393" s="13"/>
      <c r="ALE393" s="13"/>
      <c r="ALF393" s="13"/>
      <c r="ALG393" s="13"/>
      <c r="ALH393" s="13"/>
      <c r="ALI393" s="13"/>
      <c r="ALJ393" s="13"/>
      <c r="ALK393" s="13"/>
      <c r="ALL393" s="13"/>
      <c r="ALM393" s="13"/>
      <c r="ALN393" s="13"/>
      <c r="ALO393" s="13"/>
    </row>
    <row r="394" spans="1:1003" s="7" customFormat="1" ht="25.5" x14ac:dyDescent="0.2">
      <c r="A394" s="18" t="s">
        <v>778</v>
      </c>
      <c r="B394" s="22" t="s">
        <v>779</v>
      </c>
      <c r="C394" s="19">
        <v>1650945.5</v>
      </c>
      <c r="D394" s="19"/>
      <c r="E394" s="19">
        <v>1650945.5</v>
      </c>
      <c r="F394" s="19">
        <v>1247415.3999999999</v>
      </c>
      <c r="G394" s="19">
        <v>0</v>
      </c>
      <c r="H394" s="19">
        <v>1247415.3999999999</v>
      </c>
      <c r="I394" s="19">
        <v>1596290.7</v>
      </c>
      <c r="J394" s="19">
        <v>0</v>
      </c>
      <c r="K394" s="19">
        <v>1596290.7</v>
      </c>
      <c r="AKR394" s="13"/>
      <c r="AKS394" s="13"/>
      <c r="AKT394" s="13"/>
      <c r="AKU394" s="13"/>
      <c r="AKV394" s="13"/>
      <c r="AKW394" s="13"/>
      <c r="AKX394" s="13"/>
      <c r="AKY394" s="13"/>
      <c r="AKZ394" s="13"/>
      <c r="ALA394" s="13"/>
      <c r="ALB394" s="13"/>
      <c r="ALC394" s="13"/>
      <c r="ALD394" s="13"/>
      <c r="ALE394" s="13"/>
      <c r="ALF394" s="13"/>
      <c r="ALG394" s="13"/>
      <c r="ALH394" s="13"/>
      <c r="ALI394" s="13"/>
      <c r="ALJ394" s="13"/>
      <c r="ALK394" s="13"/>
      <c r="ALL394" s="13"/>
      <c r="ALM394" s="13"/>
      <c r="ALN394" s="13"/>
      <c r="ALO394" s="13"/>
    </row>
    <row r="395" spans="1:1003" s="7" customFormat="1" ht="25.5" x14ac:dyDescent="0.2">
      <c r="A395" s="18" t="s">
        <v>780</v>
      </c>
      <c r="B395" s="22" t="s">
        <v>781</v>
      </c>
      <c r="C395" s="19">
        <v>1650945.5</v>
      </c>
      <c r="D395" s="19"/>
      <c r="E395" s="19">
        <v>1650945.5</v>
      </c>
      <c r="F395" s="19">
        <v>1247415.3999999999</v>
      </c>
      <c r="G395" s="19">
        <v>0</v>
      </c>
      <c r="H395" s="19">
        <v>1247415.3999999999</v>
      </c>
      <c r="I395" s="19">
        <v>1596290.7</v>
      </c>
      <c r="J395" s="19">
        <v>0</v>
      </c>
      <c r="K395" s="19">
        <v>1596290.7</v>
      </c>
      <c r="AKR395" s="13"/>
      <c r="AKS395" s="13"/>
      <c r="AKT395" s="13"/>
      <c r="AKU395" s="13"/>
      <c r="AKV395" s="13"/>
      <c r="AKW395" s="13"/>
      <c r="AKX395" s="13"/>
      <c r="AKY395" s="13"/>
      <c r="AKZ395" s="13"/>
      <c r="ALA395" s="13"/>
      <c r="ALB395" s="13"/>
      <c r="ALC395" s="13"/>
      <c r="ALD395" s="13"/>
      <c r="ALE395" s="13"/>
      <c r="ALF395" s="13"/>
      <c r="ALG395" s="13"/>
      <c r="ALH395" s="13"/>
      <c r="ALI395" s="13"/>
      <c r="ALJ395" s="13"/>
      <c r="ALK395" s="13"/>
      <c r="ALL395" s="13"/>
      <c r="ALM395" s="13"/>
      <c r="ALN395" s="13"/>
      <c r="ALO395" s="13"/>
    </row>
    <row r="396" spans="1:1003" s="7" customFormat="1" ht="38.25" x14ac:dyDescent="0.2">
      <c r="A396" s="18" t="s">
        <v>782</v>
      </c>
      <c r="B396" s="22" t="s">
        <v>783</v>
      </c>
      <c r="C396" s="19">
        <v>11593.3</v>
      </c>
      <c r="D396" s="19"/>
      <c r="E396" s="19">
        <v>11593.3</v>
      </c>
      <c r="F396" s="19">
        <v>0</v>
      </c>
      <c r="G396" s="19">
        <v>0</v>
      </c>
      <c r="H396" s="19">
        <v>0</v>
      </c>
      <c r="I396" s="19">
        <v>0</v>
      </c>
      <c r="J396" s="19">
        <v>0</v>
      </c>
      <c r="K396" s="19">
        <v>0</v>
      </c>
      <c r="AKR396" s="13"/>
      <c r="AKS396" s="13"/>
      <c r="AKT396" s="13"/>
      <c r="AKU396" s="13"/>
      <c r="AKV396" s="13"/>
      <c r="AKW396" s="13"/>
      <c r="AKX396" s="13"/>
      <c r="AKY396" s="13"/>
      <c r="AKZ396" s="13"/>
      <c r="ALA396" s="13"/>
      <c r="ALB396" s="13"/>
      <c r="ALC396" s="13"/>
      <c r="ALD396" s="13"/>
      <c r="ALE396" s="13"/>
      <c r="ALF396" s="13"/>
      <c r="ALG396" s="13"/>
      <c r="ALH396" s="13"/>
      <c r="ALI396" s="13"/>
      <c r="ALJ396" s="13"/>
      <c r="ALK396" s="13"/>
      <c r="ALL396" s="13"/>
      <c r="ALM396" s="13"/>
      <c r="ALN396" s="13"/>
      <c r="ALO396" s="13"/>
    </row>
    <row r="397" spans="1:1003" s="7" customFormat="1" ht="63.75" x14ac:dyDescent="0.2">
      <c r="A397" s="18" t="s">
        <v>784</v>
      </c>
      <c r="B397" s="22" t="s">
        <v>785</v>
      </c>
      <c r="C397" s="19">
        <v>1459790.8</v>
      </c>
      <c r="D397" s="19"/>
      <c r="E397" s="19">
        <v>1459790.8</v>
      </c>
      <c r="F397" s="19">
        <v>1161691.8999999999</v>
      </c>
      <c r="G397" s="19">
        <v>0</v>
      </c>
      <c r="H397" s="19">
        <v>1161691.8999999999</v>
      </c>
      <c r="I397" s="19">
        <v>1596290.7</v>
      </c>
      <c r="J397" s="19">
        <v>0</v>
      </c>
      <c r="K397" s="19">
        <v>1596290.7</v>
      </c>
      <c r="AKR397" s="13"/>
      <c r="AKS397" s="13"/>
      <c r="AKT397" s="13"/>
      <c r="AKU397" s="13"/>
      <c r="AKV397" s="13"/>
      <c r="AKW397" s="13"/>
      <c r="AKX397" s="13"/>
      <c r="AKY397" s="13"/>
      <c r="AKZ397" s="13"/>
      <c r="ALA397" s="13"/>
      <c r="ALB397" s="13"/>
      <c r="ALC397" s="13"/>
      <c r="ALD397" s="13"/>
      <c r="ALE397" s="13"/>
      <c r="ALF397" s="13"/>
      <c r="ALG397" s="13"/>
      <c r="ALH397" s="13"/>
      <c r="ALI397" s="13"/>
      <c r="ALJ397" s="13"/>
      <c r="ALK397" s="13"/>
      <c r="ALL397" s="13"/>
      <c r="ALM397" s="13"/>
      <c r="ALN397" s="13"/>
      <c r="ALO397" s="13"/>
    </row>
    <row r="398" spans="1:1003" s="7" customFormat="1" ht="38.25" x14ac:dyDescent="0.2">
      <c r="A398" s="18" t="s">
        <v>786</v>
      </c>
      <c r="B398" s="22" t="s">
        <v>787</v>
      </c>
      <c r="C398" s="19">
        <v>179561.4</v>
      </c>
      <c r="D398" s="19"/>
      <c r="E398" s="19">
        <v>179561.4</v>
      </c>
      <c r="F398" s="19">
        <v>85723.5</v>
      </c>
      <c r="G398" s="19">
        <v>0</v>
      </c>
      <c r="H398" s="19">
        <v>85723.5</v>
      </c>
      <c r="I398" s="19">
        <v>0</v>
      </c>
      <c r="J398" s="19">
        <v>0</v>
      </c>
      <c r="K398" s="19">
        <v>0</v>
      </c>
      <c r="AKR398" s="13"/>
      <c r="AKS398" s="13"/>
      <c r="AKT398" s="13"/>
      <c r="AKU398" s="13"/>
      <c r="AKV398" s="13"/>
      <c r="AKW398" s="13"/>
      <c r="AKX398" s="13"/>
      <c r="AKY398" s="13"/>
      <c r="AKZ398" s="13"/>
      <c r="ALA398" s="13"/>
      <c r="ALB398" s="13"/>
      <c r="ALC398" s="13"/>
      <c r="ALD398" s="13"/>
      <c r="ALE398" s="13"/>
      <c r="ALF398" s="13"/>
      <c r="ALG398" s="13"/>
      <c r="ALH398" s="13"/>
      <c r="ALI398" s="13"/>
      <c r="ALJ398" s="13"/>
      <c r="ALK398" s="13"/>
      <c r="ALL398" s="13"/>
      <c r="ALM398" s="13"/>
      <c r="ALN398" s="13"/>
      <c r="ALO398" s="13"/>
    </row>
    <row r="399" spans="1:1003" s="7" customFormat="1" x14ac:dyDescent="0.2">
      <c r="A399" s="18" t="s">
        <v>788</v>
      </c>
      <c r="B399" s="22" t="s">
        <v>789</v>
      </c>
      <c r="C399" s="19">
        <v>4200</v>
      </c>
      <c r="D399" s="19">
        <v>0</v>
      </c>
      <c r="E399" s="19">
        <v>4200</v>
      </c>
      <c r="F399" s="19">
        <v>0</v>
      </c>
      <c r="G399" s="19">
        <v>0</v>
      </c>
      <c r="H399" s="19">
        <v>0</v>
      </c>
      <c r="I399" s="19">
        <v>0</v>
      </c>
      <c r="J399" s="19">
        <v>0</v>
      </c>
      <c r="K399" s="19">
        <v>0</v>
      </c>
      <c r="AKR399" s="13"/>
      <c r="AKS399" s="13"/>
      <c r="AKT399" s="13"/>
      <c r="AKU399" s="13"/>
      <c r="AKV399" s="13"/>
      <c r="AKW399" s="13"/>
      <c r="AKX399" s="13"/>
      <c r="AKY399" s="13"/>
      <c r="AKZ399" s="13"/>
      <c r="ALA399" s="13"/>
      <c r="ALB399" s="13"/>
      <c r="ALC399" s="13"/>
      <c r="ALD399" s="13"/>
      <c r="ALE399" s="13"/>
      <c r="ALF399" s="13"/>
      <c r="ALG399" s="13"/>
      <c r="ALH399" s="13"/>
      <c r="ALI399" s="13"/>
      <c r="ALJ399" s="13"/>
      <c r="ALK399" s="13"/>
      <c r="ALL399" s="13"/>
      <c r="ALM399" s="13"/>
      <c r="ALN399" s="13"/>
      <c r="ALO399" s="13"/>
    </row>
    <row r="400" spans="1:1003" s="7" customFormat="1" ht="25.5" x14ac:dyDescent="0.2">
      <c r="A400" s="18" t="s">
        <v>790</v>
      </c>
      <c r="B400" s="22" t="s">
        <v>791</v>
      </c>
      <c r="C400" s="19">
        <v>4200</v>
      </c>
      <c r="D400" s="19">
        <v>0</v>
      </c>
      <c r="E400" s="19">
        <v>4200</v>
      </c>
      <c r="F400" s="19">
        <v>0</v>
      </c>
      <c r="G400" s="19">
        <v>0</v>
      </c>
      <c r="H400" s="19">
        <v>0</v>
      </c>
      <c r="I400" s="19">
        <v>0</v>
      </c>
      <c r="J400" s="19">
        <v>0</v>
      </c>
      <c r="K400" s="19">
        <v>0</v>
      </c>
      <c r="AKR400" s="13"/>
      <c r="AKS400" s="13"/>
      <c r="AKT400" s="13"/>
      <c r="AKU400" s="13"/>
      <c r="AKV400" s="13"/>
      <c r="AKW400" s="13"/>
      <c r="AKX400" s="13"/>
      <c r="AKY400" s="13"/>
      <c r="AKZ400" s="13"/>
      <c r="ALA400" s="13"/>
      <c r="ALB400" s="13"/>
      <c r="ALC400" s="13"/>
      <c r="ALD400" s="13"/>
      <c r="ALE400" s="13"/>
      <c r="ALF400" s="13"/>
      <c r="ALG400" s="13"/>
      <c r="ALH400" s="13"/>
      <c r="ALI400" s="13"/>
      <c r="ALJ400" s="13"/>
      <c r="ALK400" s="13"/>
      <c r="ALL400" s="13"/>
      <c r="ALM400" s="13"/>
      <c r="ALN400" s="13"/>
      <c r="ALO400" s="13"/>
    </row>
    <row r="401" spans="1:1003" s="7" customFormat="1" ht="25.5" x14ac:dyDescent="0.2">
      <c r="A401" s="18" t="s">
        <v>792</v>
      </c>
      <c r="B401" s="22" t="s">
        <v>793</v>
      </c>
      <c r="C401" s="19">
        <v>4200</v>
      </c>
      <c r="D401" s="19">
        <v>0</v>
      </c>
      <c r="E401" s="19">
        <v>4200</v>
      </c>
      <c r="F401" s="19">
        <v>0</v>
      </c>
      <c r="G401" s="19">
        <v>0</v>
      </c>
      <c r="H401" s="19">
        <v>0</v>
      </c>
      <c r="I401" s="19">
        <v>0</v>
      </c>
      <c r="J401" s="19">
        <v>0</v>
      </c>
      <c r="K401" s="19">
        <v>0</v>
      </c>
      <c r="AKR401" s="13"/>
      <c r="AKS401" s="13"/>
      <c r="AKT401" s="13"/>
      <c r="AKU401" s="13"/>
      <c r="AKV401" s="13"/>
      <c r="AKW401" s="13"/>
      <c r="AKX401" s="13"/>
      <c r="AKY401" s="13"/>
      <c r="AKZ401" s="13"/>
      <c r="ALA401" s="13"/>
      <c r="ALB401" s="13"/>
      <c r="ALC401" s="13"/>
      <c r="ALD401" s="13"/>
      <c r="ALE401" s="13"/>
      <c r="ALF401" s="13"/>
      <c r="ALG401" s="13"/>
      <c r="ALH401" s="13"/>
      <c r="ALI401" s="13"/>
      <c r="ALJ401" s="13"/>
      <c r="ALK401" s="13"/>
      <c r="ALL401" s="13"/>
      <c r="ALM401" s="13"/>
      <c r="ALN401" s="13"/>
      <c r="ALO401" s="13"/>
    </row>
    <row r="402" spans="1:1003" s="7" customFormat="1" ht="38.25" x14ac:dyDescent="0.2">
      <c r="A402" s="18" t="s">
        <v>794</v>
      </c>
      <c r="B402" s="22" t="s">
        <v>795</v>
      </c>
      <c r="C402" s="19">
        <v>499945.1</v>
      </c>
      <c r="D402" s="19">
        <v>18882.5</v>
      </c>
      <c r="E402" s="19">
        <v>518827.6</v>
      </c>
      <c r="F402" s="19">
        <v>0</v>
      </c>
      <c r="G402" s="19">
        <v>0</v>
      </c>
      <c r="H402" s="19">
        <v>0</v>
      </c>
      <c r="I402" s="19">
        <v>0</v>
      </c>
      <c r="J402" s="19">
        <v>0</v>
      </c>
      <c r="K402" s="19">
        <v>0</v>
      </c>
      <c r="AKR402" s="13"/>
      <c r="AKS402" s="13"/>
      <c r="AKT402" s="13"/>
      <c r="AKU402" s="13"/>
      <c r="AKV402" s="13"/>
      <c r="AKW402" s="13"/>
      <c r="AKX402" s="13"/>
      <c r="AKY402" s="13"/>
      <c r="AKZ402" s="13"/>
      <c r="ALA402" s="13"/>
      <c r="ALB402" s="13"/>
      <c r="ALC402" s="13"/>
      <c r="ALD402" s="13"/>
      <c r="ALE402" s="13"/>
      <c r="ALF402" s="13"/>
      <c r="ALG402" s="13"/>
      <c r="ALH402" s="13"/>
      <c r="ALI402" s="13"/>
      <c r="ALJ402" s="13"/>
      <c r="ALK402" s="13"/>
      <c r="ALL402" s="13"/>
      <c r="ALM402" s="13"/>
      <c r="ALN402" s="13"/>
      <c r="ALO402" s="13"/>
    </row>
    <row r="403" spans="1:1003" s="7" customFormat="1" ht="51" x14ac:dyDescent="0.2">
      <c r="A403" s="18" t="s">
        <v>796</v>
      </c>
      <c r="B403" s="22" t="s">
        <v>797</v>
      </c>
      <c r="C403" s="19">
        <v>499945.1</v>
      </c>
      <c r="D403" s="19">
        <v>18882.5</v>
      </c>
      <c r="E403" s="19">
        <v>518827.6</v>
      </c>
      <c r="F403" s="19">
        <v>0</v>
      </c>
      <c r="G403" s="19">
        <v>0</v>
      </c>
      <c r="H403" s="19">
        <v>0</v>
      </c>
      <c r="I403" s="19">
        <v>0</v>
      </c>
      <c r="J403" s="19">
        <v>0</v>
      </c>
      <c r="K403" s="19">
        <v>0</v>
      </c>
      <c r="AKR403" s="13"/>
      <c r="AKS403" s="13"/>
      <c r="AKT403" s="13"/>
      <c r="AKU403" s="13"/>
      <c r="AKV403" s="13"/>
      <c r="AKW403" s="13"/>
      <c r="AKX403" s="13"/>
      <c r="AKY403" s="13"/>
      <c r="AKZ403" s="13"/>
      <c r="ALA403" s="13"/>
      <c r="ALB403" s="13"/>
      <c r="ALC403" s="13"/>
      <c r="ALD403" s="13"/>
      <c r="ALE403" s="13"/>
      <c r="ALF403" s="13"/>
      <c r="ALG403" s="13"/>
      <c r="ALH403" s="13"/>
      <c r="ALI403" s="13"/>
      <c r="ALJ403" s="13"/>
      <c r="ALK403" s="13"/>
      <c r="ALL403" s="13"/>
      <c r="ALM403" s="13"/>
      <c r="ALN403" s="13"/>
      <c r="ALO403" s="13"/>
    </row>
    <row r="404" spans="1:1003" s="7" customFormat="1" ht="38.25" x14ac:dyDescent="0.2">
      <c r="A404" s="18" t="s">
        <v>798</v>
      </c>
      <c r="B404" s="22" t="s">
        <v>799</v>
      </c>
      <c r="C404" s="19">
        <v>499945.1</v>
      </c>
      <c r="D404" s="19">
        <v>18882.5</v>
      </c>
      <c r="E404" s="19">
        <v>518827.6</v>
      </c>
      <c r="F404" s="19">
        <v>0</v>
      </c>
      <c r="G404" s="19">
        <v>0</v>
      </c>
      <c r="H404" s="19">
        <v>0</v>
      </c>
      <c r="I404" s="19">
        <v>0</v>
      </c>
      <c r="J404" s="19">
        <v>0</v>
      </c>
      <c r="K404" s="19">
        <v>0</v>
      </c>
      <c r="AKR404" s="13"/>
      <c r="AKS404" s="13"/>
      <c r="AKT404" s="13"/>
      <c r="AKU404" s="13"/>
      <c r="AKV404" s="13"/>
      <c r="AKW404" s="13"/>
      <c r="AKX404" s="13"/>
      <c r="AKY404" s="13"/>
      <c r="AKZ404" s="13"/>
      <c r="ALA404" s="13"/>
      <c r="ALB404" s="13"/>
      <c r="ALC404" s="13"/>
      <c r="ALD404" s="13"/>
      <c r="ALE404" s="13"/>
      <c r="ALF404" s="13"/>
      <c r="ALG404" s="13"/>
      <c r="ALH404" s="13"/>
      <c r="ALI404" s="13"/>
      <c r="ALJ404" s="13"/>
      <c r="ALK404" s="13"/>
      <c r="ALL404" s="13"/>
      <c r="ALM404" s="13"/>
      <c r="ALN404" s="13"/>
      <c r="ALO404" s="13"/>
    </row>
    <row r="405" spans="1:1003" s="7" customFormat="1" ht="25.5" x14ac:dyDescent="0.2">
      <c r="A405" s="18" t="s">
        <v>800</v>
      </c>
      <c r="B405" s="22" t="s">
        <v>801</v>
      </c>
      <c r="C405" s="19">
        <v>34840.800000000003</v>
      </c>
      <c r="D405" s="19">
        <v>476.5</v>
      </c>
      <c r="E405" s="19">
        <v>35317.300000000003</v>
      </c>
      <c r="F405" s="19">
        <v>0</v>
      </c>
      <c r="G405" s="19">
        <v>0</v>
      </c>
      <c r="H405" s="19">
        <v>0</v>
      </c>
      <c r="I405" s="19">
        <v>0</v>
      </c>
      <c r="J405" s="19">
        <v>0</v>
      </c>
      <c r="K405" s="19">
        <v>0</v>
      </c>
      <c r="AKR405" s="13"/>
      <c r="AKS405" s="13"/>
      <c r="AKT405" s="13"/>
      <c r="AKU405" s="13"/>
      <c r="AKV405" s="13"/>
      <c r="AKW405" s="13"/>
      <c r="AKX405" s="13"/>
      <c r="AKY405" s="13"/>
      <c r="AKZ405" s="13"/>
      <c r="ALA405" s="13"/>
      <c r="ALB405" s="13"/>
      <c r="ALC405" s="13"/>
      <c r="ALD405" s="13"/>
      <c r="ALE405" s="13"/>
      <c r="ALF405" s="13"/>
      <c r="ALG405" s="13"/>
      <c r="ALH405" s="13"/>
      <c r="ALI405" s="13"/>
      <c r="ALJ405" s="13"/>
      <c r="ALK405" s="13"/>
      <c r="ALL405" s="13"/>
      <c r="ALM405" s="13"/>
      <c r="ALN405" s="13"/>
      <c r="ALO405" s="13"/>
    </row>
    <row r="406" spans="1:1003" s="7" customFormat="1" ht="25.5" x14ac:dyDescent="0.2">
      <c r="A406" s="18" t="s">
        <v>802</v>
      </c>
      <c r="B406" s="22" t="s">
        <v>803</v>
      </c>
      <c r="C406" s="19">
        <v>4854.2</v>
      </c>
      <c r="D406" s="19">
        <v>56</v>
      </c>
      <c r="E406" s="19">
        <v>4910.2</v>
      </c>
      <c r="F406" s="19">
        <v>0</v>
      </c>
      <c r="G406" s="19">
        <v>0</v>
      </c>
      <c r="H406" s="19">
        <v>0</v>
      </c>
      <c r="I406" s="19">
        <v>0</v>
      </c>
      <c r="J406" s="19">
        <v>0</v>
      </c>
      <c r="K406" s="19">
        <v>0</v>
      </c>
      <c r="AKR406" s="13"/>
      <c r="AKS406" s="13"/>
      <c r="AKT406" s="13"/>
      <c r="AKU406" s="13"/>
      <c r="AKV406" s="13"/>
      <c r="AKW406" s="13"/>
      <c r="AKX406" s="13"/>
      <c r="AKY406" s="13"/>
      <c r="AKZ406" s="13"/>
      <c r="ALA406" s="13"/>
      <c r="ALB406" s="13"/>
      <c r="ALC406" s="13"/>
      <c r="ALD406" s="13"/>
      <c r="ALE406" s="13"/>
      <c r="ALF406" s="13"/>
      <c r="ALG406" s="13"/>
      <c r="ALH406" s="13"/>
      <c r="ALI406" s="13"/>
      <c r="ALJ406" s="13"/>
      <c r="ALK406" s="13"/>
      <c r="ALL406" s="13"/>
      <c r="ALM406" s="13"/>
      <c r="ALN406" s="13"/>
      <c r="ALO406" s="13"/>
    </row>
    <row r="407" spans="1:1003" s="7" customFormat="1" ht="25.5" x14ac:dyDescent="0.2">
      <c r="A407" s="18" t="s">
        <v>804</v>
      </c>
      <c r="B407" s="22" t="s">
        <v>805</v>
      </c>
      <c r="C407" s="19">
        <v>6.3</v>
      </c>
      <c r="D407" s="19">
        <v>0</v>
      </c>
      <c r="E407" s="19">
        <v>6.3</v>
      </c>
      <c r="F407" s="19">
        <v>0</v>
      </c>
      <c r="G407" s="19">
        <v>0</v>
      </c>
      <c r="H407" s="19">
        <v>0</v>
      </c>
      <c r="I407" s="19">
        <v>0</v>
      </c>
      <c r="J407" s="19">
        <v>0</v>
      </c>
      <c r="K407" s="19">
        <v>0</v>
      </c>
      <c r="AKR407" s="13"/>
      <c r="AKS407" s="13"/>
      <c r="AKT407" s="13"/>
      <c r="AKU407" s="13"/>
      <c r="AKV407" s="13"/>
      <c r="AKW407" s="13"/>
      <c r="AKX407" s="13"/>
      <c r="AKY407" s="13"/>
      <c r="AKZ407" s="13"/>
      <c r="ALA407" s="13"/>
      <c r="ALB407" s="13"/>
      <c r="ALC407" s="13"/>
      <c r="ALD407" s="13"/>
      <c r="ALE407" s="13"/>
      <c r="ALF407" s="13"/>
      <c r="ALG407" s="13"/>
      <c r="ALH407" s="13"/>
      <c r="ALI407" s="13"/>
      <c r="ALJ407" s="13"/>
      <c r="ALK407" s="13"/>
      <c r="ALL407" s="13"/>
      <c r="ALM407" s="13"/>
      <c r="ALN407" s="13"/>
      <c r="ALO407" s="13"/>
    </row>
    <row r="408" spans="1:1003" s="7" customFormat="1" ht="25.5" x14ac:dyDescent="0.2">
      <c r="A408" s="18" t="s">
        <v>806</v>
      </c>
      <c r="B408" s="22" t="s">
        <v>807</v>
      </c>
      <c r="C408" s="19">
        <v>29980.3</v>
      </c>
      <c r="D408" s="19">
        <v>420.5</v>
      </c>
      <c r="E408" s="19">
        <v>30400.799999999999</v>
      </c>
      <c r="F408" s="19">
        <v>0</v>
      </c>
      <c r="G408" s="19">
        <v>0</v>
      </c>
      <c r="H408" s="19">
        <v>0</v>
      </c>
      <c r="I408" s="19">
        <v>0</v>
      </c>
      <c r="J408" s="19">
        <v>0</v>
      </c>
      <c r="K408" s="19">
        <v>0</v>
      </c>
      <c r="AKR408" s="13"/>
      <c r="AKS408" s="13"/>
      <c r="AKT408" s="13"/>
      <c r="AKU408" s="13"/>
      <c r="AKV408" s="13"/>
      <c r="AKW408" s="13"/>
      <c r="AKX408" s="13"/>
      <c r="AKY408" s="13"/>
      <c r="AKZ408" s="13"/>
      <c r="ALA408" s="13"/>
      <c r="ALB408" s="13"/>
      <c r="ALC408" s="13"/>
      <c r="ALD408" s="13"/>
      <c r="ALE408" s="13"/>
      <c r="ALF408" s="13"/>
      <c r="ALG408" s="13"/>
      <c r="ALH408" s="13"/>
      <c r="ALI408" s="13"/>
      <c r="ALJ408" s="13"/>
      <c r="ALK408" s="13"/>
      <c r="ALL408" s="13"/>
      <c r="ALM408" s="13"/>
      <c r="ALN408" s="13"/>
      <c r="ALO408" s="13"/>
    </row>
    <row r="409" spans="1:1003" s="7" customFormat="1" ht="51" x14ac:dyDescent="0.2">
      <c r="A409" s="18" t="s">
        <v>808</v>
      </c>
      <c r="B409" s="22" t="s">
        <v>809</v>
      </c>
      <c r="C409" s="19">
        <v>146.80000000000001</v>
      </c>
      <c r="D409" s="19">
        <v>0</v>
      </c>
      <c r="E409" s="19">
        <v>146.80000000000001</v>
      </c>
      <c r="F409" s="19">
        <v>0</v>
      </c>
      <c r="G409" s="19">
        <v>0</v>
      </c>
      <c r="H409" s="19">
        <v>0</v>
      </c>
      <c r="I409" s="19">
        <v>0</v>
      </c>
      <c r="J409" s="19">
        <v>0</v>
      </c>
      <c r="K409" s="19">
        <v>0</v>
      </c>
      <c r="AKR409" s="13"/>
      <c r="AKS409" s="13"/>
      <c r="AKT409" s="13"/>
      <c r="AKU409" s="13"/>
      <c r="AKV409" s="13"/>
      <c r="AKW409" s="13"/>
      <c r="AKX409" s="13"/>
      <c r="AKY409" s="13"/>
      <c r="AKZ409" s="13"/>
      <c r="ALA409" s="13"/>
      <c r="ALB409" s="13"/>
      <c r="ALC409" s="13"/>
      <c r="ALD409" s="13"/>
      <c r="ALE409" s="13"/>
      <c r="ALF409" s="13"/>
      <c r="ALG409" s="13"/>
      <c r="ALH409" s="13"/>
      <c r="ALI409" s="13"/>
      <c r="ALJ409" s="13"/>
      <c r="ALK409" s="13"/>
      <c r="ALL409" s="13"/>
      <c r="ALM409" s="13"/>
      <c r="ALN409" s="13"/>
      <c r="ALO409" s="13"/>
    </row>
    <row r="410" spans="1:1003" s="7" customFormat="1" ht="25.5" x14ac:dyDescent="0.2">
      <c r="A410" s="18" t="s">
        <v>810</v>
      </c>
      <c r="B410" s="22" t="s">
        <v>811</v>
      </c>
      <c r="C410" s="19">
        <v>2221.6</v>
      </c>
      <c r="D410" s="19">
        <v>4158.3999999999996</v>
      </c>
      <c r="E410" s="19">
        <v>6380</v>
      </c>
      <c r="F410" s="19">
        <v>0</v>
      </c>
      <c r="G410" s="19">
        <v>0</v>
      </c>
      <c r="H410" s="19">
        <v>0</v>
      </c>
      <c r="I410" s="19">
        <v>0</v>
      </c>
      <c r="J410" s="19">
        <v>0</v>
      </c>
      <c r="K410" s="19">
        <v>0</v>
      </c>
      <c r="AKR410" s="13"/>
      <c r="AKS410" s="13"/>
      <c r="AKT410" s="13"/>
      <c r="AKU410" s="13"/>
      <c r="AKV410" s="13"/>
      <c r="AKW410" s="13"/>
      <c r="AKX410" s="13"/>
      <c r="AKY410" s="13"/>
      <c r="AKZ410" s="13"/>
      <c r="ALA410" s="13"/>
      <c r="ALB410" s="13"/>
      <c r="ALC410" s="13"/>
      <c r="ALD410" s="13"/>
      <c r="ALE410" s="13"/>
      <c r="ALF410" s="13"/>
      <c r="ALG410" s="13"/>
      <c r="ALH410" s="13"/>
      <c r="ALI410" s="13"/>
      <c r="ALJ410" s="13"/>
      <c r="ALK410" s="13"/>
      <c r="ALL410" s="13"/>
      <c r="ALM410" s="13"/>
      <c r="ALN410" s="13"/>
      <c r="ALO410" s="13"/>
    </row>
    <row r="411" spans="1:1003" s="7" customFormat="1" ht="25.5" x14ac:dyDescent="0.2">
      <c r="A411" s="18" t="s">
        <v>812</v>
      </c>
      <c r="B411" s="22" t="s">
        <v>813</v>
      </c>
      <c r="C411" s="19">
        <v>58.6</v>
      </c>
      <c r="D411" s="19">
        <v>0</v>
      </c>
      <c r="E411" s="19">
        <v>58.6</v>
      </c>
      <c r="F411" s="19">
        <v>0</v>
      </c>
      <c r="G411" s="19">
        <v>0</v>
      </c>
      <c r="H411" s="19">
        <v>0</v>
      </c>
      <c r="I411" s="19">
        <v>0</v>
      </c>
      <c r="J411" s="19">
        <v>0</v>
      </c>
      <c r="K411" s="19">
        <v>0</v>
      </c>
      <c r="AKR411" s="13"/>
      <c r="AKS411" s="13"/>
      <c r="AKT411" s="13"/>
      <c r="AKU411" s="13"/>
      <c r="AKV411" s="13"/>
      <c r="AKW411" s="13"/>
      <c r="AKX411" s="13"/>
      <c r="AKY411" s="13"/>
      <c r="AKZ411" s="13"/>
      <c r="ALA411" s="13"/>
      <c r="ALB411" s="13"/>
      <c r="ALC411" s="13"/>
      <c r="ALD411" s="13"/>
      <c r="ALE411" s="13"/>
      <c r="ALF411" s="13"/>
      <c r="ALG411" s="13"/>
      <c r="ALH411" s="13"/>
      <c r="ALI411" s="13"/>
      <c r="ALJ411" s="13"/>
      <c r="ALK411" s="13"/>
      <c r="ALL411" s="13"/>
      <c r="ALM411" s="13"/>
      <c r="ALN411" s="13"/>
      <c r="ALO411" s="13"/>
    </row>
    <row r="412" spans="1:1003" s="7" customFormat="1" ht="38.25" x14ac:dyDescent="0.2">
      <c r="A412" s="18" t="s">
        <v>814</v>
      </c>
      <c r="B412" s="22" t="s">
        <v>815</v>
      </c>
      <c r="C412" s="19">
        <v>125.3</v>
      </c>
      <c r="D412" s="19">
        <v>373.6</v>
      </c>
      <c r="E412" s="19">
        <v>498.9</v>
      </c>
      <c r="F412" s="19">
        <v>0</v>
      </c>
      <c r="G412" s="19">
        <v>0</v>
      </c>
      <c r="H412" s="19">
        <v>0</v>
      </c>
      <c r="I412" s="19">
        <v>0</v>
      </c>
      <c r="J412" s="19">
        <v>0</v>
      </c>
      <c r="K412" s="19">
        <v>0</v>
      </c>
      <c r="AKR412" s="13"/>
      <c r="AKS412" s="13"/>
      <c r="AKT412" s="13"/>
      <c r="AKU412" s="13"/>
      <c r="AKV412" s="13"/>
      <c r="AKW412" s="13"/>
      <c r="AKX412" s="13"/>
      <c r="AKY412" s="13"/>
      <c r="AKZ412" s="13"/>
      <c r="ALA412" s="13"/>
      <c r="ALB412" s="13"/>
      <c r="ALC412" s="13"/>
      <c r="ALD412" s="13"/>
      <c r="ALE412" s="13"/>
      <c r="ALF412" s="13"/>
      <c r="ALG412" s="13"/>
      <c r="ALH412" s="13"/>
      <c r="ALI412" s="13"/>
      <c r="ALJ412" s="13"/>
      <c r="ALK412" s="13"/>
      <c r="ALL412" s="13"/>
      <c r="ALM412" s="13"/>
      <c r="ALN412" s="13"/>
      <c r="ALO412" s="13"/>
    </row>
    <row r="413" spans="1:1003" s="7" customFormat="1" ht="38.25" x14ac:dyDescent="0.2">
      <c r="A413" s="18" t="s">
        <v>816</v>
      </c>
      <c r="B413" s="22" t="s">
        <v>817</v>
      </c>
      <c r="C413" s="19">
        <v>52</v>
      </c>
      <c r="D413" s="19">
        <v>4</v>
      </c>
      <c r="E413" s="19">
        <v>56</v>
      </c>
      <c r="F413" s="19">
        <v>0</v>
      </c>
      <c r="G413" s="19">
        <v>0</v>
      </c>
      <c r="H413" s="19">
        <v>0</v>
      </c>
      <c r="I413" s="19">
        <v>0</v>
      </c>
      <c r="J413" s="19">
        <v>0</v>
      </c>
      <c r="K413" s="19">
        <v>0</v>
      </c>
      <c r="AKR413" s="13"/>
      <c r="AKS413" s="13"/>
      <c r="AKT413" s="13"/>
      <c r="AKU413" s="13"/>
      <c r="AKV413" s="13"/>
      <c r="AKW413" s="13"/>
      <c r="AKX413" s="13"/>
      <c r="AKY413" s="13"/>
      <c r="AKZ413" s="13"/>
      <c r="ALA413" s="13"/>
      <c r="ALB413" s="13"/>
      <c r="ALC413" s="13"/>
      <c r="ALD413" s="13"/>
      <c r="ALE413" s="13"/>
      <c r="ALF413" s="13"/>
      <c r="ALG413" s="13"/>
      <c r="ALH413" s="13"/>
      <c r="ALI413" s="13"/>
      <c r="ALJ413" s="13"/>
      <c r="ALK413" s="13"/>
      <c r="ALL413" s="13"/>
      <c r="ALM413" s="13"/>
      <c r="ALN413" s="13"/>
      <c r="ALO413" s="13"/>
    </row>
    <row r="414" spans="1:1003" s="7" customFormat="1" ht="38.25" x14ac:dyDescent="0.2">
      <c r="A414" s="18" t="s">
        <v>818</v>
      </c>
      <c r="B414" s="22" t="s">
        <v>819</v>
      </c>
      <c r="C414" s="19">
        <v>59.6</v>
      </c>
      <c r="D414" s="19">
        <v>0</v>
      </c>
      <c r="E414" s="19">
        <v>59.6</v>
      </c>
      <c r="F414" s="19">
        <v>0</v>
      </c>
      <c r="G414" s="19">
        <v>0</v>
      </c>
      <c r="H414" s="19">
        <v>0</v>
      </c>
      <c r="I414" s="19">
        <v>0</v>
      </c>
      <c r="J414" s="19">
        <v>0</v>
      </c>
      <c r="K414" s="19">
        <v>0</v>
      </c>
      <c r="AKR414" s="13"/>
      <c r="AKS414" s="13"/>
      <c r="AKT414" s="13"/>
      <c r="AKU414" s="13"/>
      <c r="AKV414" s="13"/>
      <c r="AKW414" s="13"/>
      <c r="AKX414" s="13"/>
      <c r="AKY414" s="13"/>
      <c r="AKZ414" s="13"/>
      <c r="ALA414" s="13"/>
      <c r="ALB414" s="13"/>
      <c r="ALC414" s="13"/>
      <c r="ALD414" s="13"/>
      <c r="ALE414" s="13"/>
      <c r="ALF414" s="13"/>
      <c r="ALG414" s="13"/>
      <c r="ALH414" s="13"/>
      <c r="ALI414" s="13"/>
      <c r="ALJ414" s="13"/>
      <c r="ALK414" s="13"/>
      <c r="ALL414" s="13"/>
      <c r="ALM414" s="13"/>
      <c r="ALN414" s="13"/>
      <c r="ALO414" s="13"/>
    </row>
    <row r="415" spans="1:1003" s="7" customFormat="1" ht="38.25" x14ac:dyDescent="0.2">
      <c r="A415" s="18" t="s">
        <v>820</v>
      </c>
      <c r="B415" s="22" t="s">
        <v>821</v>
      </c>
      <c r="C415" s="19">
        <v>528.79999999999995</v>
      </c>
      <c r="D415" s="19">
        <v>82.9</v>
      </c>
      <c r="E415" s="19">
        <v>611.70000000000005</v>
      </c>
      <c r="F415" s="19">
        <v>0</v>
      </c>
      <c r="G415" s="19">
        <v>0</v>
      </c>
      <c r="H415" s="19">
        <v>0</v>
      </c>
      <c r="I415" s="19">
        <v>0</v>
      </c>
      <c r="J415" s="19">
        <v>0</v>
      </c>
      <c r="K415" s="19">
        <v>0</v>
      </c>
      <c r="AKR415" s="13"/>
      <c r="AKS415" s="13"/>
      <c r="AKT415" s="13"/>
      <c r="AKU415" s="13"/>
      <c r="AKV415" s="13"/>
      <c r="AKW415" s="13"/>
      <c r="AKX415" s="13"/>
      <c r="AKY415" s="13"/>
      <c r="AKZ415" s="13"/>
      <c r="ALA415" s="13"/>
      <c r="ALB415" s="13"/>
      <c r="ALC415" s="13"/>
      <c r="ALD415" s="13"/>
      <c r="ALE415" s="13"/>
      <c r="ALF415" s="13"/>
      <c r="ALG415" s="13"/>
      <c r="ALH415" s="13"/>
      <c r="ALI415" s="13"/>
      <c r="ALJ415" s="13"/>
      <c r="ALK415" s="13"/>
      <c r="ALL415" s="13"/>
      <c r="ALM415" s="13"/>
      <c r="ALN415" s="13"/>
      <c r="ALO415" s="13"/>
    </row>
    <row r="416" spans="1:1003" s="7" customFormat="1" ht="51" x14ac:dyDescent="0.2">
      <c r="A416" s="18" t="s">
        <v>822</v>
      </c>
      <c r="B416" s="22" t="s">
        <v>823</v>
      </c>
      <c r="C416" s="19">
        <v>10.3</v>
      </c>
      <c r="D416" s="19">
        <v>0</v>
      </c>
      <c r="E416" s="19">
        <v>10.3</v>
      </c>
      <c r="F416" s="19">
        <v>0</v>
      </c>
      <c r="G416" s="19">
        <v>0</v>
      </c>
      <c r="H416" s="19">
        <v>0</v>
      </c>
      <c r="I416" s="19">
        <v>0</v>
      </c>
      <c r="J416" s="19">
        <v>0</v>
      </c>
      <c r="K416" s="19">
        <v>0</v>
      </c>
      <c r="AKR416" s="13"/>
      <c r="AKS416" s="13"/>
      <c r="AKT416" s="13"/>
      <c r="AKU416" s="13"/>
      <c r="AKV416" s="13"/>
      <c r="AKW416" s="13"/>
      <c r="AKX416" s="13"/>
      <c r="AKY416" s="13"/>
      <c r="AKZ416" s="13"/>
      <c r="ALA416" s="13"/>
      <c r="ALB416" s="13"/>
      <c r="ALC416" s="13"/>
      <c r="ALD416" s="13"/>
      <c r="ALE416" s="13"/>
      <c r="ALF416" s="13"/>
      <c r="ALG416" s="13"/>
      <c r="ALH416" s="13"/>
      <c r="ALI416" s="13"/>
      <c r="ALJ416" s="13"/>
      <c r="ALK416" s="13"/>
      <c r="ALL416" s="13"/>
      <c r="ALM416" s="13"/>
      <c r="ALN416" s="13"/>
      <c r="ALO416" s="13"/>
    </row>
    <row r="417" spans="1:1003" s="7" customFormat="1" ht="38.25" x14ac:dyDescent="0.2">
      <c r="A417" s="18" t="s">
        <v>824</v>
      </c>
      <c r="B417" s="22" t="s">
        <v>825</v>
      </c>
      <c r="C417" s="19">
        <v>457576.3</v>
      </c>
      <c r="D417" s="19">
        <v>13787.1</v>
      </c>
      <c r="E417" s="19">
        <v>471363.4</v>
      </c>
      <c r="F417" s="19">
        <v>0</v>
      </c>
      <c r="G417" s="19">
        <v>0</v>
      </c>
      <c r="H417" s="19">
        <v>0</v>
      </c>
      <c r="I417" s="19">
        <v>0</v>
      </c>
      <c r="J417" s="19">
        <v>0</v>
      </c>
      <c r="K417" s="19">
        <v>0</v>
      </c>
      <c r="AKR417" s="13"/>
      <c r="AKS417" s="13"/>
      <c r="AKT417" s="13"/>
      <c r="AKU417" s="13"/>
      <c r="AKV417" s="13"/>
      <c r="AKW417" s="13"/>
      <c r="AKX417" s="13"/>
      <c r="AKY417" s="13"/>
      <c r="AKZ417" s="13"/>
      <c r="ALA417" s="13"/>
      <c r="ALB417" s="13"/>
      <c r="ALC417" s="13"/>
      <c r="ALD417" s="13"/>
      <c r="ALE417" s="13"/>
      <c r="ALF417" s="13"/>
      <c r="ALG417" s="13"/>
      <c r="ALH417" s="13"/>
      <c r="ALI417" s="13"/>
      <c r="ALJ417" s="13"/>
      <c r="ALK417" s="13"/>
      <c r="ALL417" s="13"/>
      <c r="ALM417" s="13"/>
      <c r="ALN417" s="13"/>
      <c r="ALO417" s="13"/>
    </row>
    <row r="418" spans="1:1003" s="7" customFormat="1" ht="38.25" x14ac:dyDescent="0.2">
      <c r="A418" s="18" t="s">
        <v>826</v>
      </c>
      <c r="B418" s="22" t="s">
        <v>827</v>
      </c>
      <c r="C418" s="19">
        <v>4325</v>
      </c>
      <c r="D418" s="19">
        <v>0</v>
      </c>
      <c r="E418" s="19">
        <v>4325</v>
      </c>
      <c r="F418" s="19">
        <v>0</v>
      </c>
      <c r="G418" s="19">
        <v>0</v>
      </c>
      <c r="H418" s="19">
        <v>0</v>
      </c>
      <c r="I418" s="19">
        <v>0</v>
      </c>
      <c r="J418" s="19">
        <v>0</v>
      </c>
      <c r="K418" s="19">
        <v>0</v>
      </c>
      <c r="AKR418" s="13"/>
      <c r="AKS418" s="13"/>
      <c r="AKT418" s="13"/>
      <c r="AKU418" s="13"/>
      <c r="AKV418" s="13"/>
      <c r="AKW418" s="13"/>
      <c r="AKX418" s="13"/>
      <c r="AKY418" s="13"/>
      <c r="AKZ418" s="13"/>
      <c r="ALA418" s="13"/>
      <c r="ALB418" s="13"/>
      <c r="ALC418" s="13"/>
      <c r="ALD418" s="13"/>
      <c r="ALE418" s="13"/>
      <c r="ALF418" s="13"/>
      <c r="ALG418" s="13"/>
      <c r="ALH418" s="13"/>
      <c r="ALI418" s="13"/>
      <c r="ALJ418" s="13"/>
      <c r="ALK418" s="13"/>
      <c r="ALL418" s="13"/>
      <c r="ALM418" s="13"/>
      <c r="ALN418" s="13"/>
      <c r="ALO418" s="13"/>
    </row>
    <row r="419" spans="1:1003" s="7" customFormat="1" ht="25.5" x14ac:dyDescent="0.2">
      <c r="A419" s="18" t="s">
        <v>828</v>
      </c>
      <c r="B419" s="22" t="s">
        <v>829</v>
      </c>
      <c r="C419" s="19">
        <v>-80383.5</v>
      </c>
      <c r="D419" s="19">
        <v>-3848.9</v>
      </c>
      <c r="E419" s="19">
        <v>-84232.4</v>
      </c>
      <c r="F419" s="19">
        <v>0</v>
      </c>
      <c r="G419" s="19">
        <v>0</v>
      </c>
      <c r="H419" s="19">
        <v>0</v>
      </c>
      <c r="I419" s="19">
        <v>0</v>
      </c>
      <c r="J419" s="19">
        <v>0</v>
      </c>
      <c r="K419" s="19">
        <v>0</v>
      </c>
      <c r="AKR419" s="13"/>
      <c r="AKS419" s="13"/>
      <c r="AKT419" s="13"/>
      <c r="AKU419" s="13"/>
      <c r="AKV419" s="13"/>
      <c r="AKW419" s="13"/>
      <c r="AKX419" s="13"/>
      <c r="AKY419" s="13"/>
      <c r="AKZ419" s="13"/>
      <c r="ALA419" s="13"/>
      <c r="ALB419" s="13"/>
      <c r="ALC419" s="13"/>
      <c r="ALD419" s="13"/>
      <c r="ALE419" s="13"/>
      <c r="ALF419" s="13"/>
      <c r="ALG419" s="13"/>
      <c r="ALH419" s="13"/>
      <c r="ALI419" s="13"/>
      <c r="ALJ419" s="13"/>
      <c r="ALK419" s="13"/>
      <c r="ALL419" s="13"/>
      <c r="ALM419" s="13"/>
      <c r="ALN419" s="13"/>
      <c r="ALO419" s="13"/>
    </row>
    <row r="420" spans="1:1003" s="7" customFormat="1" ht="25.5" x14ac:dyDescent="0.2">
      <c r="A420" s="18" t="s">
        <v>830</v>
      </c>
      <c r="B420" s="22" t="s">
        <v>831</v>
      </c>
      <c r="C420" s="19">
        <v>-80383.5</v>
      </c>
      <c r="D420" s="19">
        <v>-3848.9</v>
      </c>
      <c r="E420" s="19">
        <v>-84232.4</v>
      </c>
      <c r="F420" s="19">
        <v>0</v>
      </c>
      <c r="G420" s="19">
        <v>0</v>
      </c>
      <c r="H420" s="19">
        <v>0</v>
      </c>
      <c r="I420" s="19">
        <v>0</v>
      </c>
      <c r="J420" s="19">
        <v>0</v>
      </c>
      <c r="K420" s="19">
        <v>0</v>
      </c>
      <c r="AKR420" s="13"/>
      <c r="AKS420" s="13"/>
      <c r="AKT420" s="13"/>
      <c r="AKU420" s="13"/>
      <c r="AKV420" s="13"/>
      <c r="AKW420" s="13"/>
      <c r="AKX420" s="13"/>
      <c r="AKY420" s="13"/>
      <c r="AKZ420" s="13"/>
      <c r="ALA420" s="13"/>
      <c r="ALB420" s="13"/>
      <c r="ALC420" s="13"/>
      <c r="ALD420" s="13"/>
      <c r="ALE420" s="13"/>
      <c r="ALF420" s="13"/>
      <c r="ALG420" s="13"/>
      <c r="ALH420" s="13"/>
      <c r="ALI420" s="13"/>
      <c r="ALJ420" s="13"/>
      <c r="ALK420" s="13"/>
      <c r="ALL420" s="13"/>
      <c r="ALM420" s="13"/>
      <c r="ALN420" s="13"/>
      <c r="ALO420" s="13"/>
    </row>
    <row r="421" spans="1:1003" s="7" customFormat="1" ht="25.5" x14ac:dyDescent="0.2">
      <c r="A421" s="18" t="s">
        <v>832</v>
      </c>
      <c r="B421" s="22" t="s">
        <v>833</v>
      </c>
      <c r="C421" s="19">
        <v>-108.7</v>
      </c>
      <c r="D421" s="19">
        <v>0</v>
      </c>
      <c r="E421" s="19">
        <v>-108.7</v>
      </c>
      <c r="F421" s="19">
        <v>0</v>
      </c>
      <c r="G421" s="19">
        <v>0</v>
      </c>
      <c r="H421" s="19">
        <v>0</v>
      </c>
      <c r="I421" s="19">
        <v>0</v>
      </c>
      <c r="J421" s="19">
        <v>0</v>
      </c>
      <c r="K421" s="19">
        <v>0</v>
      </c>
      <c r="AKR421" s="13"/>
      <c r="AKS421" s="13"/>
      <c r="AKT421" s="13"/>
      <c r="AKU421" s="13"/>
      <c r="AKV421" s="13"/>
      <c r="AKW421" s="13"/>
      <c r="AKX421" s="13"/>
      <c r="AKY421" s="13"/>
      <c r="AKZ421" s="13"/>
      <c r="ALA421" s="13"/>
      <c r="ALB421" s="13"/>
      <c r="ALC421" s="13"/>
      <c r="ALD421" s="13"/>
      <c r="ALE421" s="13"/>
      <c r="ALF421" s="13"/>
      <c r="ALG421" s="13"/>
      <c r="ALH421" s="13"/>
      <c r="ALI421" s="13"/>
      <c r="ALJ421" s="13"/>
      <c r="ALK421" s="13"/>
      <c r="ALL421" s="13"/>
      <c r="ALM421" s="13"/>
      <c r="ALN421" s="13"/>
      <c r="ALO421" s="13"/>
    </row>
    <row r="422" spans="1:1003" s="7" customFormat="1" ht="25.5" x14ac:dyDescent="0.2">
      <c r="A422" s="18" t="s">
        <v>834</v>
      </c>
      <c r="B422" s="22" t="s">
        <v>835</v>
      </c>
      <c r="C422" s="19">
        <v>-69.5</v>
      </c>
      <c r="D422" s="19">
        <v>-38.4</v>
      </c>
      <c r="E422" s="19">
        <v>-107.9</v>
      </c>
      <c r="F422" s="19">
        <v>0</v>
      </c>
      <c r="G422" s="19">
        <v>0</v>
      </c>
      <c r="H422" s="19">
        <v>0</v>
      </c>
      <c r="I422" s="19">
        <v>0</v>
      </c>
      <c r="J422" s="19">
        <v>0</v>
      </c>
      <c r="K422" s="19">
        <v>0</v>
      </c>
      <c r="AKR422" s="13"/>
      <c r="AKS422" s="13"/>
      <c r="AKT422" s="13"/>
      <c r="AKU422" s="13"/>
      <c r="AKV422" s="13"/>
      <c r="AKW422" s="13"/>
      <c r="AKX422" s="13"/>
      <c r="AKY422" s="13"/>
      <c r="AKZ422" s="13"/>
      <c r="ALA422" s="13"/>
      <c r="ALB422" s="13"/>
      <c r="ALC422" s="13"/>
      <c r="ALD422" s="13"/>
      <c r="ALE422" s="13"/>
      <c r="ALF422" s="13"/>
      <c r="ALG422" s="13"/>
      <c r="ALH422" s="13"/>
      <c r="ALI422" s="13"/>
      <c r="ALJ422" s="13"/>
      <c r="ALK422" s="13"/>
      <c r="ALL422" s="13"/>
      <c r="ALM422" s="13"/>
      <c r="ALN422" s="13"/>
      <c r="ALO422" s="13"/>
    </row>
    <row r="423" spans="1:1003" s="7" customFormat="1" ht="51" x14ac:dyDescent="0.2">
      <c r="A423" s="18" t="s">
        <v>836</v>
      </c>
      <c r="B423" s="22" t="s">
        <v>837</v>
      </c>
      <c r="C423" s="19">
        <v>-2029.2</v>
      </c>
      <c r="D423" s="19">
        <v>-506.5</v>
      </c>
      <c r="E423" s="19">
        <v>-2535.6999999999998</v>
      </c>
      <c r="F423" s="19">
        <v>0</v>
      </c>
      <c r="G423" s="19">
        <v>0</v>
      </c>
      <c r="H423" s="19">
        <v>0</v>
      </c>
      <c r="I423" s="19">
        <v>0</v>
      </c>
      <c r="J423" s="19">
        <v>0</v>
      </c>
      <c r="K423" s="19">
        <v>0</v>
      </c>
      <c r="AKR423" s="13"/>
      <c r="AKS423" s="13"/>
      <c r="AKT423" s="13"/>
      <c r="AKU423" s="13"/>
      <c r="AKV423" s="13"/>
      <c r="AKW423" s="13"/>
      <c r="AKX423" s="13"/>
      <c r="AKY423" s="13"/>
      <c r="AKZ423" s="13"/>
      <c r="ALA423" s="13"/>
      <c r="ALB423" s="13"/>
      <c r="ALC423" s="13"/>
      <c r="ALD423" s="13"/>
      <c r="ALE423" s="13"/>
      <c r="ALF423" s="13"/>
      <c r="ALG423" s="13"/>
      <c r="ALH423" s="13"/>
      <c r="ALI423" s="13"/>
      <c r="ALJ423" s="13"/>
      <c r="ALK423" s="13"/>
      <c r="ALL423" s="13"/>
      <c r="ALM423" s="13"/>
      <c r="ALN423" s="13"/>
      <c r="ALO423" s="13"/>
    </row>
    <row r="424" spans="1:1003" s="7" customFormat="1" ht="25.5" x14ac:dyDescent="0.2">
      <c r="A424" s="18" t="s">
        <v>838</v>
      </c>
      <c r="B424" s="22" t="s">
        <v>839</v>
      </c>
      <c r="C424" s="19">
        <v>-220.1</v>
      </c>
      <c r="D424" s="19">
        <v>-1</v>
      </c>
      <c r="E424" s="19">
        <v>-221.1</v>
      </c>
      <c r="F424" s="19">
        <v>0</v>
      </c>
      <c r="G424" s="19">
        <v>0</v>
      </c>
      <c r="H424" s="19">
        <v>0</v>
      </c>
      <c r="I424" s="19">
        <v>0</v>
      </c>
      <c r="J424" s="19">
        <v>0</v>
      </c>
      <c r="K424" s="19">
        <v>0</v>
      </c>
      <c r="AKR424" s="13"/>
      <c r="AKS424" s="13"/>
      <c r="AKT424" s="13"/>
      <c r="AKU424" s="13"/>
      <c r="AKV424" s="13"/>
      <c r="AKW424" s="13"/>
      <c r="AKX424" s="13"/>
      <c r="AKY424" s="13"/>
      <c r="AKZ424" s="13"/>
      <c r="ALA424" s="13"/>
      <c r="ALB424" s="13"/>
      <c r="ALC424" s="13"/>
      <c r="ALD424" s="13"/>
      <c r="ALE424" s="13"/>
      <c r="ALF424" s="13"/>
      <c r="ALG424" s="13"/>
      <c r="ALH424" s="13"/>
      <c r="ALI424" s="13"/>
      <c r="ALJ424" s="13"/>
      <c r="ALK424" s="13"/>
      <c r="ALL424" s="13"/>
      <c r="ALM424" s="13"/>
      <c r="ALN424" s="13"/>
      <c r="ALO424" s="13"/>
    </row>
    <row r="425" spans="1:1003" s="7" customFormat="1" ht="38.25" x14ac:dyDescent="0.2">
      <c r="A425" s="18" t="s">
        <v>840</v>
      </c>
      <c r="B425" s="22" t="s">
        <v>841</v>
      </c>
      <c r="C425" s="19">
        <v>-29.8</v>
      </c>
      <c r="D425" s="19">
        <v>0</v>
      </c>
      <c r="E425" s="19">
        <v>-29.8</v>
      </c>
      <c r="F425" s="19">
        <v>0</v>
      </c>
      <c r="G425" s="19">
        <v>0</v>
      </c>
      <c r="H425" s="19">
        <v>0</v>
      </c>
      <c r="I425" s="19">
        <v>0</v>
      </c>
      <c r="J425" s="19">
        <v>0</v>
      </c>
      <c r="K425" s="19">
        <v>0</v>
      </c>
      <c r="AKR425" s="13"/>
      <c r="AKS425" s="13"/>
      <c r="AKT425" s="13"/>
      <c r="AKU425" s="13"/>
      <c r="AKV425" s="13"/>
      <c r="AKW425" s="13"/>
      <c r="AKX425" s="13"/>
      <c r="AKY425" s="13"/>
      <c r="AKZ425" s="13"/>
      <c r="ALA425" s="13"/>
      <c r="ALB425" s="13"/>
      <c r="ALC425" s="13"/>
      <c r="ALD425" s="13"/>
      <c r="ALE425" s="13"/>
      <c r="ALF425" s="13"/>
      <c r="ALG425" s="13"/>
      <c r="ALH425" s="13"/>
      <c r="ALI425" s="13"/>
      <c r="ALJ425" s="13"/>
      <c r="ALK425" s="13"/>
      <c r="ALL425" s="13"/>
      <c r="ALM425" s="13"/>
      <c r="ALN425" s="13"/>
      <c r="ALO425" s="13"/>
    </row>
    <row r="426" spans="1:1003" s="7" customFormat="1" ht="25.5" x14ac:dyDescent="0.2">
      <c r="A426" s="18" t="s">
        <v>842</v>
      </c>
      <c r="B426" s="22" t="s">
        <v>843</v>
      </c>
      <c r="C426" s="19">
        <v>-659.8</v>
      </c>
      <c r="D426" s="19">
        <v>-325.2</v>
      </c>
      <c r="E426" s="19">
        <v>-985</v>
      </c>
      <c r="F426" s="19">
        <v>0</v>
      </c>
      <c r="G426" s="19">
        <v>0</v>
      </c>
      <c r="H426" s="19">
        <v>0</v>
      </c>
      <c r="I426" s="19">
        <v>0</v>
      </c>
      <c r="J426" s="19">
        <v>0</v>
      </c>
      <c r="K426" s="19">
        <v>0</v>
      </c>
      <c r="AKR426" s="13"/>
      <c r="AKS426" s="13"/>
      <c r="AKT426" s="13"/>
      <c r="AKU426" s="13"/>
      <c r="AKV426" s="13"/>
      <c r="AKW426" s="13"/>
      <c r="AKX426" s="13"/>
      <c r="AKY426" s="13"/>
      <c r="AKZ426" s="13"/>
      <c r="ALA426" s="13"/>
      <c r="ALB426" s="13"/>
      <c r="ALC426" s="13"/>
      <c r="ALD426" s="13"/>
      <c r="ALE426" s="13"/>
      <c r="ALF426" s="13"/>
      <c r="ALG426" s="13"/>
      <c r="ALH426" s="13"/>
      <c r="ALI426" s="13"/>
      <c r="ALJ426" s="13"/>
      <c r="ALK426" s="13"/>
      <c r="ALL426" s="13"/>
      <c r="ALM426" s="13"/>
      <c r="ALN426" s="13"/>
      <c r="ALO426" s="13"/>
    </row>
    <row r="427" spans="1:1003" s="7" customFormat="1" ht="38.25" x14ac:dyDescent="0.2">
      <c r="A427" s="18" t="s">
        <v>844</v>
      </c>
      <c r="B427" s="22" t="s">
        <v>845</v>
      </c>
      <c r="C427" s="19">
        <v>-2.6</v>
      </c>
      <c r="D427" s="19">
        <v>0</v>
      </c>
      <c r="E427" s="19">
        <v>-2.6</v>
      </c>
      <c r="F427" s="19">
        <v>0</v>
      </c>
      <c r="G427" s="19">
        <v>0</v>
      </c>
      <c r="H427" s="19">
        <v>0</v>
      </c>
      <c r="I427" s="19">
        <v>0</v>
      </c>
      <c r="J427" s="19">
        <v>0</v>
      </c>
      <c r="K427" s="19">
        <v>0</v>
      </c>
      <c r="AKR427" s="13"/>
      <c r="AKS427" s="13"/>
      <c r="AKT427" s="13"/>
      <c r="AKU427" s="13"/>
      <c r="AKV427" s="13"/>
      <c r="AKW427" s="13"/>
      <c r="AKX427" s="13"/>
      <c r="AKY427" s="13"/>
      <c r="AKZ427" s="13"/>
      <c r="ALA427" s="13"/>
      <c r="ALB427" s="13"/>
      <c r="ALC427" s="13"/>
      <c r="ALD427" s="13"/>
      <c r="ALE427" s="13"/>
      <c r="ALF427" s="13"/>
      <c r="ALG427" s="13"/>
      <c r="ALH427" s="13"/>
      <c r="ALI427" s="13"/>
      <c r="ALJ427" s="13"/>
      <c r="ALK427" s="13"/>
      <c r="ALL427" s="13"/>
      <c r="ALM427" s="13"/>
      <c r="ALN427" s="13"/>
      <c r="ALO427" s="13"/>
    </row>
    <row r="428" spans="1:1003" s="7" customFormat="1" ht="25.5" x14ac:dyDescent="0.2">
      <c r="A428" s="18" t="s">
        <v>846</v>
      </c>
      <c r="B428" s="22" t="s">
        <v>847</v>
      </c>
      <c r="C428" s="19">
        <v>-666.5</v>
      </c>
      <c r="D428" s="19">
        <v>-1247.4000000000001</v>
      </c>
      <c r="E428" s="19">
        <v>-1913.9</v>
      </c>
      <c r="F428" s="19">
        <v>0</v>
      </c>
      <c r="G428" s="19">
        <v>0</v>
      </c>
      <c r="H428" s="19">
        <v>0</v>
      </c>
      <c r="I428" s="19">
        <v>0</v>
      </c>
      <c r="J428" s="19">
        <v>0</v>
      </c>
      <c r="K428" s="19">
        <v>0</v>
      </c>
      <c r="AKR428" s="13"/>
      <c r="AKS428" s="13"/>
      <c r="AKT428" s="13"/>
      <c r="AKU428" s="13"/>
      <c r="AKV428" s="13"/>
      <c r="AKW428" s="13"/>
      <c r="AKX428" s="13"/>
      <c r="AKY428" s="13"/>
      <c r="AKZ428" s="13"/>
      <c r="ALA428" s="13"/>
      <c r="ALB428" s="13"/>
      <c r="ALC428" s="13"/>
      <c r="ALD428" s="13"/>
      <c r="ALE428" s="13"/>
      <c r="ALF428" s="13"/>
      <c r="ALG428" s="13"/>
      <c r="ALH428" s="13"/>
      <c r="ALI428" s="13"/>
      <c r="ALJ428" s="13"/>
      <c r="ALK428" s="13"/>
      <c r="ALL428" s="13"/>
      <c r="ALM428" s="13"/>
      <c r="ALN428" s="13"/>
      <c r="ALO428" s="13"/>
    </row>
    <row r="429" spans="1:1003" s="7" customFormat="1" ht="25.5" x14ac:dyDescent="0.2">
      <c r="A429" s="18" t="s">
        <v>848</v>
      </c>
      <c r="B429" s="22" t="s">
        <v>849</v>
      </c>
      <c r="C429" s="19">
        <v>-35.5</v>
      </c>
      <c r="D429" s="19">
        <v>0</v>
      </c>
      <c r="E429" s="19">
        <v>-35.5</v>
      </c>
      <c r="F429" s="19">
        <v>0</v>
      </c>
      <c r="G429" s="19">
        <v>0</v>
      </c>
      <c r="H429" s="19">
        <v>0</v>
      </c>
      <c r="I429" s="19">
        <v>0</v>
      </c>
      <c r="J429" s="19">
        <v>0</v>
      </c>
      <c r="K429" s="19">
        <v>0</v>
      </c>
      <c r="AKR429" s="13"/>
      <c r="AKS429" s="13"/>
      <c r="AKT429" s="13"/>
      <c r="AKU429" s="13"/>
      <c r="AKV429" s="13"/>
      <c r="AKW429" s="13"/>
      <c r="AKX429" s="13"/>
      <c r="AKY429" s="13"/>
      <c r="AKZ429" s="13"/>
      <c r="ALA429" s="13"/>
      <c r="ALB429" s="13"/>
      <c r="ALC429" s="13"/>
      <c r="ALD429" s="13"/>
      <c r="ALE429" s="13"/>
      <c r="ALF429" s="13"/>
      <c r="ALG429" s="13"/>
      <c r="ALH429" s="13"/>
      <c r="ALI429" s="13"/>
      <c r="ALJ429" s="13"/>
      <c r="ALK429" s="13"/>
      <c r="ALL429" s="13"/>
      <c r="ALM429" s="13"/>
      <c r="ALN429" s="13"/>
      <c r="ALO429" s="13"/>
    </row>
    <row r="430" spans="1:1003" s="7" customFormat="1" ht="25.5" x14ac:dyDescent="0.2">
      <c r="A430" s="18" t="s">
        <v>850</v>
      </c>
      <c r="B430" s="22" t="s">
        <v>851</v>
      </c>
      <c r="C430" s="19">
        <v>-22.8</v>
      </c>
      <c r="D430" s="19">
        <v>0</v>
      </c>
      <c r="E430" s="19">
        <v>-22.8</v>
      </c>
      <c r="F430" s="19">
        <v>0</v>
      </c>
      <c r="G430" s="19">
        <v>0</v>
      </c>
      <c r="H430" s="19">
        <v>0</v>
      </c>
      <c r="I430" s="19">
        <v>0</v>
      </c>
      <c r="J430" s="19">
        <v>0</v>
      </c>
      <c r="K430" s="19">
        <v>0</v>
      </c>
      <c r="AKR430" s="13"/>
      <c r="AKS430" s="13"/>
      <c r="AKT430" s="13"/>
      <c r="AKU430" s="13"/>
      <c r="AKV430" s="13"/>
      <c r="AKW430" s="13"/>
      <c r="AKX430" s="13"/>
      <c r="AKY430" s="13"/>
      <c r="AKZ430" s="13"/>
      <c r="ALA430" s="13"/>
      <c r="ALB430" s="13"/>
      <c r="ALC430" s="13"/>
      <c r="ALD430" s="13"/>
      <c r="ALE430" s="13"/>
      <c r="ALF430" s="13"/>
      <c r="ALG430" s="13"/>
      <c r="ALH430" s="13"/>
      <c r="ALI430" s="13"/>
      <c r="ALJ430" s="13"/>
      <c r="ALK430" s="13"/>
      <c r="ALL430" s="13"/>
      <c r="ALM430" s="13"/>
      <c r="ALN430" s="13"/>
      <c r="ALO430" s="13"/>
    </row>
    <row r="431" spans="1:1003" s="7" customFormat="1" ht="25.5" x14ac:dyDescent="0.2">
      <c r="A431" s="18" t="s">
        <v>852</v>
      </c>
      <c r="B431" s="22" t="s">
        <v>853</v>
      </c>
      <c r="C431" s="19">
        <v>-437.1</v>
      </c>
      <c r="D431" s="19">
        <v>-65.8</v>
      </c>
      <c r="E431" s="19">
        <v>-502.9</v>
      </c>
      <c r="F431" s="19">
        <v>0</v>
      </c>
      <c r="G431" s="19">
        <v>0</v>
      </c>
      <c r="H431" s="19">
        <v>0</v>
      </c>
      <c r="I431" s="19">
        <v>0</v>
      </c>
      <c r="J431" s="19">
        <v>0</v>
      </c>
      <c r="K431" s="19">
        <v>0</v>
      </c>
      <c r="AKR431" s="13"/>
      <c r="AKS431" s="13"/>
      <c r="AKT431" s="13"/>
      <c r="AKU431" s="13"/>
      <c r="AKV431" s="13"/>
      <c r="AKW431" s="13"/>
      <c r="AKX431" s="13"/>
      <c r="AKY431" s="13"/>
      <c r="AKZ431" s="13"/>
      <c r="ALA431" s="13"/>
      <c r="ALB431" s="13"/>
      <c r="ALC431" s="13"/>
      <c r="ALD431" s="13"/>
      <c r="ALE431" s="13"/>
      <c r="ALF431" s="13"/>
      <c r="ALG431" s="13"/>
      <c r="ALH431" s="13"/>
      <c r="ALI431" s="13"/>
      <c r="ALJ431" s="13"/>
      <c r="ALK431" s="13"/>
      <c r="ALL431" s="13"/>
      <c r="ALM431" s="13"/>
      <c r="ALN431" s="13"/>
      <c r="ALO431" s="13"/>
    </row>
    <row r="432" spans="1:1003" s="7" customFormat="1" ht="25.5" x14ac:dyDescent="0.2">
      <c r="A432" s="18" t="s">
        <v>854</v>
      </c>
      <c r="B432" s="22" t="s">
        <v>855</v>
      </c>
      <c r="C432" s="19">
        <v>-426.7</v>
      </c>
      <c r="D432" s="19">
        <v>-9.6</v>
      </c>
      <c r="E432" s="19">
        <v>-436.3</v>
      </c>
      <c r="F432" s="19">
        <v>0</v>
      </c>
      <c r="G432" s="19">
        <v>0</v>
      </c>
      <c r="H432" s="19">
        <v>0</v>
      </c>
      <c r="I432" s="19">
        <v>0</v>
      </c>
      <c r="J432" s="19">
        <v>0</v>
      </c>
      <c r="K432" s="19">
        <v>0</v>
      </c>
      <c r="AKR432" s="13"/>
      <c r="AKS432" s="13"/>
      <c r="AKT432" s="13"/>
      <c r="AKU432" s="13"/>
      <c r="AKV432" s="13"/>
      <c r="AKW432" s="13"/>
      <c r="AKX432" s="13"/>
      <c r="AKY432" s="13"/>
      <c r="AKZ432" s="13"/>
      <c r="ALA432" s="13"/>
      <c r="ALB432" s="13"/>
      <c r="ALC432" s="13"/>
      <c r="ALD432" s="13"/>
      <c r="ALE432" s="13"/>
      <c r="ALF432" s="13"/>
      <c r="ALG432" s="13"/>
      <c r="ALH432" s="13"/>
      <c r="ALI432" s="13"/>
      <c r="ALJ432" s="13"/>
      <c r="ALK432" s="13"/>
      <c r="ALL432" s="13"/>
      <c r="ALM432" s="13"/>
      <c r="ALN432" s="13"/>
      <c r="ALO432" s="13"/>
    </row>
    <row r="433" spans="1:1003" s="7" customFormat="1" ht="38.25" x14ac:dyDescent="0.2">
      <c r="A433" s="18" t="s">
        <v>856</v>
      </c>
      <c r="B433" s="22" t="s">
        <v>857</v>
      </c>
      <c r="C433" s="19">
        <v>-52</v>
      </c>
      <c r="D433" s="19">
        <v>-4</v>
      </c>
      <c r="E433" s="19">
        <v>-56</v>
      </c>
      <c r="F433" s="19">
        <v>0</v>
      </c>
      <c r="G433" s="19">
        <v>0</v>
      </c>
      <c r="H433" s="19">
        <v>0</v>
      </c>
      <c r="I433" s="19">
        <v>0</v>
      </c>
      <c r="J433" s="19">
        <v>0</v>
      </c>
      <c r="K433" s="19">
        <v>0</v>
      </c>
      <c r="AKR433" s="13"/>
      <c r="AKS433" s="13"/>
      <c r="AKT433" s="13"/>
      <c r="AKU433" s="13"/>
      <c r="AKV433" s="13"/>
      <c r="AKW433" s="13"/>
      <c r="AKX433" s="13"/>
      <c r="AKY433" s="13"/>
      <c r="AKZ433" s="13"/>
      <c r="ALA433" s="13"/>
      <c r="ALB433" s="13"/>
      <c r="ALC433" s="13"/>
      <c r="ALD433" s="13"/>
      <c r="ALE433" s="13"/>
      <c r="ALF433" s="13"/>
      <c r="ALG433" s="13"/>
      <c r="ALH433" s="13"/>
      <c r="ALI433" s="13"/>
      <c r="ALJ433" s="13"/>
      <c r="ALK433" s="13"/>
      <c r="ALL433" s="13"/>
      <c r="ALM433" s="13"/>
      <c r="ALN433" s="13"/>
      <c r="ALO433" s="13"/>
    </row>
    <row r="434" spans="1:1003" s="7" customFormat="1" ht="25.5" x14ac:dyDescent="0.2">
      <c r="A434" s="18" t="s">
        <v>858</v>
      </c>
      <c r="B434" s="22" t="s">
        <v>859</v>
      </c>
      <c r="C434" s="19">
        <v>-536.9</v>
      </c>
      <c r="D434" s="19">
        <v>-45</v>
      </c>
      <c r="E434" s="19">
        <v>-581.9</v>
      </c>
      <c r="F434" s="19">
        <v>0</v>
      </c>
      <c r="G434" s="19">
        <v>0</v>
      </c>
      <c r="H434" s="19">
        <v>0</v>
      </c>
      <c r="I434" s="19">
        <v>0</v>
      </c>
      <c r="J434" s="19">
        <v>0</v>
      </c>
      <c r="K434" s="19">
        <v>0</v>
      </c>
      <c r="AKR434" s="13"/>
      <c r="AKS434" s="13"/>
      <c r="AKT434" s="13"/>
      <c r="AKU434" s="13"/>
      <c r="AKV434" s="13"/>
      <c r="AKW434" s="13"/>
      <c r="AKX434" s="13"/>
      <c r="AKY434" s="13"/>
      <c r="AKZ434" s="13"/>
      <c r="ALA434" s="13"/>
      <c r="ALB434" s="13"/>
      <c r="ALC434" s="13"/>
      <c r="ALD434" s="13"/>
      <c r="ALE434" s="13"/>
      <c r="ALF434" s="13"/>
      <c r="ALG434" s="13"/>
      <c r="ALH434" s="13"/>
      <c r="ALI434" s="13"/>
      <c r="ALJ434" s="13"/>
      <c r="ALK434" s="13"/>
      <c r="ALL434" s="13"/>
      <c r="ALM434" s="13"/>
      <c r="ALN434" s="13"/>
      <c r="ALO434" s="13"/>
    </row>
    <row r="435" spans="1:1003" s="7" customFormat="1" ht="63.75" x14ac:dyDescent="0.2">
      <c r="A435" s="18" t="s">
        <v>860</v>
      </c>
      <c r="B435" s="22" t="s">
        <v>861</v>
      </c>
      <c r="C435" s="19">
        <v>-0.1</v>
      </c>
      <c r="D435" s="19">
        <v>0</v>
      </c>
      <c r="E435" s="19">
        <v>-0.1</v>
      </c>
      <c r="F435" s="19">
        <v>0</v>
      </c>
      <c r="G435" s="19">
        <v>0</v>
      </c>
      <c r="H435" s="19">
        <v>0</v>
      </c>
      <c r="I435" s="19">
        <v>0</v>
      </c>
      <c r="J435" s="19">
        <v>0</v>
      </c>
      <c r="K435" s="19">
        <v>0</v>
      </c>
      <c r="AKR435" s="13"/>
      <c r="AKS435" s="13"/>
      <c r="AKT435" s="13"/>
      <c r="AKU435" s="13"/>
      <c r="AKV435" s="13"/>
      <c r="AKW435" s="13"/>
      <c r="AKX435" s="13"/>
      <c r="AKY435" s="13"/>
      <c r="AKZ435" s="13"/>
      <c r="ALA435" s="13"/>
      <c r="ALB435" s="13"/>
      <c r="ALC435" s="13"/>
      <c r="ALD435" s="13"/>
      <c r="ALE435" s="13"/>
      <c r="ALF435" s="13"/>
      <c r="ALG435" s="13"/>
      <c r="ALH435" s="13"/>
      <c r="ALI435" s="13"/>
      <c r="ALJ435" s="13"/>
      <c r="ALK435" s="13"/>
      <c r="ALL435" s="13"/>
      <c r="ALM435" s="13"/>
      <c r="ALN435" s="13"/>
      <c r="ALO435" s="13"/>
    </row>
    <row r="436" spans="1:1003" s="7" customFormat="1" ht="38.25" x14ac:dyDescent="0.2">
      <c r="A436" s="18" t="s">
        <v>862</v>
      </c>
      <c r="B436" s="22" t="s">
        <v>863</v>
      </c>
      <c r="C436" s="19">
        <v>-10132</v>
      </c>
      <c r="D436" s="19">
        <v>-1275.5999999999999</v>
      </c>
      <c r="E436" s="19">
        <v>-11407.6</v>
      </c>
      <c r="F436" s="19">
        <v>0</v>
      </c>
      <c r="G436" s="19">
        <v>0</v>
      </c>
      <c r="H436" s="19">
        <v>0</v>
      </c>
      <c r="I436" s="19">
        <v>0</v>
      </c>
      <c r="J436" s="19">
        <v>0</v>
      </c>
      <c r="K436" s="19">
        <v>0</v>
      </c>
      <c r="AKR436" s="13"/>
      <c r="AKS436" s="13"/>
      <c r="AKT436" s="13"/>
      <c r="AKU436" s="13"/>
      <c r="AKV436" s="13"/>
      <c r="AKW436" s="13"/>
      <c r="AKX436" s="13"/>
      <c r="AKY436" s="13"/>
      <c r="AKZ436" s="13"/>
      <c r="ALA436" s="13"/>
      <c r="ALB436" s="13"/>
      <c r="ALC436" s="13"/>
      <c r="ALD436" s="13"/>
      <c r="ALE436" s="13"/>
      <c r="ALF436" s="13"/>
      <c r="ALG436" s="13"/>
      <c r="ALH436" s="13"/>
      <c r="ALI436" s="13"/>
      <c r="ALJ436" s="13"/>
      <c r="ALK436" s="13"/>
      <c r="ALL436" s="13"/>
      <c r="ALM436" s="13"/>
      <c r="ALN436" s="13"/>
      <c r="ALO436" s="13"/>
    </row>
    <row r="437" spans="1:1003" s="7" customFormat="1" ht="76.5" x14ac:dyDescent="0.2">
      <c r="A437" s="18" t="s">
        <v>864</v>
      </c>
      <c r="B437" s="22" t="s">
        <v>865</v>
      </c>
      <c r="C437" s="19">
        <v>-2025.1</v>
      </c>
      <c r="D437" s="19">
        <v>-127.4</v>
      </c>
      <c r="E437" s="19">
        <v>-2152.5</v>
      </c>
      <c r="F437" s="19">
        <v>0</v>
      </c>
      <c r="G437" s="19">
        <v>0</v>
      </c>
      <c r="H437" s="19">
        <v>0</v>
      </c>
      <c r="I437" s="19">
        <v>0</v>
      </c>
      <c r="J437" s="19">
        <v>0</v>
      </c>
      <c r="K437" s="19">
        <v>0</v>
      </c>
      <c r="AKR437" s="13"/>
      <c r="AKS437" s="13"/>
      <c r="AKT437" s="13"/>
      <c r="AKU437" s="13"/>
      <c r="AKV437" s="13"/>
      <c r="AKW437" s="13"/>
      <c r="AKX437" s="13"/>
      <c r="AKY437" s="13"/>
      <c r="AKZ437" s="13"/>
      <c r="ALA437" s="13"/>
      <c r="ALB437" s="13"/>
      <c r="ALC437" s="13"/>
      <c r="ALD437" s="13"/>
      <c r="ALE437" s="13"/>
      <c r="ALF437" s="13"/>
      <c r="ALG437" s="13"/>
      <c r="ALH437" s="13"/>
      <c r="ALI437" s="13"/>
      <c r="ALJ437" s="13"/>
      <c r="ALK437" s="13"/>
      <c r="ALL437" s="13"/>
      <c r="ALM437" s="13"/>
      <c r="ALN437" s="13"/>
      <c r="ALO437" s="13"/>
    </row>
    <row r="438" spans="1:1003" s="7" customFormat="1" ht="63.75" x14ac:dyDescent="0.2">
      <c r="A438" s="18" t="s">
        <v>866</v>
      </c>
      <c r="B438" s="22" t="s">
        <v>867</v>
      </c>
      <c r="C438" s="19">
        <v>-2251</v>
      </c>
      <c r="D438" s="19">
        <v>0</v>
      </c>
      <c r="E438" s="19">
        <v>-2251</v>
      </c>
      <c r="F438" s="19">
        <v>0</v>
      </c>
      <c r="G438" s="19">
        <v>0</v>
      </c>
      <c r="H438" s="19">
        <v>0</v>
      </c>
      <c r="I438" s="19">
        <v>0</v>
      </c>
      <c r="J438" s="19">
        <v>0</v>
      </c>
      <c r="K438" s="19">
        <v>0</v>
      </c>
      <c r="AKR438" s="13"/>
      <c r="AKS438" s="13"/>
      <c r="AKT438" s="13"/>
      <c r="AKU438" s="13"/>
      <c r="AKV438" s="13"/>
      <c r="AKW438" s="13"/>
      <c r="AKX438" s="13"/>
      <c r="AKY438" s="13"/>
      <c r="AKZ438" s="13"/>
      <c r="ALA438" s="13"/>
      <c r="ALB438" s="13"/>
      <c r="ALC438" s="13"/>
      <c r="ALD438" s="13"/>
      <c r="ALE438" s="13"/>
      <c r="ALF438" s="13"/>
      <c r="ALG438" s="13"/>
      <c r="ALH438" s="13"/>
      <c r="ALI438" s="13"/>
      <c r="ALJ438" s="13"/>
      <c r="ALK438" s="13"/>
      <c r="ALL438" s="13"/>
      <c r="ALM438" s="13"/>
      <c r="ALN438" s="13"/>
      <c r="ALO438" s="13"/>
    </row>
    <row r="439" spans="1:1003" s="7" customFormat="1" ht="38.25" x14ac:dyDescent="0.2">
      <c r="A439" s="18" t="s">
        <v>868</v>
      </c>
      <c r="B439" s="22" t="s">
        <v>869</v>
      </c>
      <c r="C439" s="19">
        <v>-194.9</v>
      </c>
      <c r="D439" s="19">
        <v>0</v>
      </c>
      <c r="E439" s="19">
        <v>-194.9</v>
      </c>
      <c r="F439" s="19">
        <v>0</v>
      </c>
      <c r="G439" s="19">
        <v>0</v>
      </c>
      <c r="H439" s="19">
        <v>0</v>
      </c>
      <c r="I439" s="19">
        <v>0</v>
      </c>
      <c r="J439" s="19">
        <v>0</v>
      </c>
      <c r="K439" s="19">
        <v>0</v>
      </c>
      <c r="AKR439" s="13"/>
      <c r="AKS439" s="13"/>
      <c r="AKT439" s="13"/>
      <c r="AKU439" s="13"/>
      <c r="AKV439" s="13"/>
      <c r="AKW439" s="13"/>
      <c r="AKX439" s="13"/>
      <c r="AKY439" s="13"/>
      <c r="AKZ439" s="13"/>
      <c r="ALA439" s="13"/>
      <c r="ALB439" s="13"/>
      <c r="ALC439" s="13"/>
      <c r="ALD439" s="13"/>
      <c r="ALE439" s="13"/>
      <c r="ALF439" s="13"/>
      <c r="ALG439" s="13"/>
      <c r="ALH439" s="13"/>
      <c r="ALI439" s="13"/>
      <c r="ALJ439" s="13"/>
      <c r="ALK439" s="13"/>
      <c r="ALL439" s="13"/>
      <c r="ALM439" s="13"/>
      <c r="ALN439" s="13"/>
      <c r="ALO439" s="13"/>
    </row>
    <row r="440" spans="1:1003" s="7" customFormat="1" x14ac:dyDescent="0.2">
      <c r="A440" s="18" t="s">
        <v>870</v>
      </c>
      <c r="B440" s="22" t="s">
        <v>871</v>
      </c>
      <c r="C440" s="19">
        <v>-528.79999999999995</v>
      </c>
      <c r="D440" s="19">
        <v>-82.9</v>
      </c>
      <c r="E440" s="19">
        <v>-611.70000000000005</v>
      </c>
      <c r="F440" s="19">
        <v>0</v>
      </c>
      <c r="G440" s="19">
        <v>0</v>
      </c>
      <c r="H440" s="19">
        <v>0</v>
      </c>
      <c r="I440" s="19">
        <v>0</v>
      </c>
      <c r="J440" s="19">
        <v>0</v>
      </c>
      <c r="K440" s="19">
        <v>0</v>
      </c>
      <c r="AKR440" s="13"/>
      <c r="AKS440" s="13"/>
      <c r="AKT440" s="13"/>
      <c r="AKU440" s="13"/>
      <c r="AKV440" s="13"/>
      <c r="AKW440" s="13"/>
      <c r="AKX440" s="13"/>
      <c r="AKY440" s="13"/>
      <c r="AKZ440" s="13"/>
      <c r="ALA440" s="13"/>
      <c r="ALB440" s="13"/>
      <c r="ALC440" s="13"/>
      <c r="ALD440" s="13"/>
      <c r="ALE440" s="13"/>
      <c r="ALF440" s="13"/>
      <c r="ALG440" s="13"/>
      <c r="ALH440" s="13"/>
      <c r="ALI440" s="13"/>
      <c r="ALJ440" s="13"/>
      <c r="ALK440" s="13"/>
      <c r="ALL440" s="13"/>
      <c r="ALM440" s="13"/>
      <c r="ALN440" s="13"/>
      <c r="ALO440" s="13"/>
    </row>
    <row r="441" spans="1:1003" s="7" customFormat="1" ht="25.5" x14ac:dyDescent="0.2">
      <c r="A441" s="18" t="s">
        <v>872</v>
      </c>
      <c r="B441" s="22" t="s">
        <v>873</v>
      </c>
      <c r="C441" s="19">
        <v>-19.3</v>
      </c>
      <c r="D441" s="19">
        <v>0</v>
      </c>
      <c r="E441" s="19">
        <v>-19.3</v>
      </c>
      <c r="F441" s="19">
        <v>0</v>
      </c>
      <c r="G441" s="19">
        <v>0</v>
      </c>
      <c r="H441" s="19">
        <v>0</v>
      </c>
      <c r="I441" s="19">
        <v>0</v>
      </c>
      <c r="J441" s="19">
        <v>0</v>
      </c>
      <c r="K441" s="19">
        <v>0</v>
      </c>
      <c r="AKR441" s="13"/>
      <c r="AKS441" s="13"/>
      <c r="AKT441" s="13"/>
      <c r="AKU441" s="13"/>
      <c r="AKV441" s="13"/>
      <c r="AKW441" s="13"/>
      <c r="AKX441" s="13"/>
      <c r="AKY441" s="13"/>
      <c r="AKZ441" s="13"/>
      <c r="ALA441" s="13"/>
      <c r="ALB441" s="13"/>
      <c r="ALC441" s="13"/>
      <c r="ALD441" s="13"/>
      <c r="ALE441" s="13"/>
      <c r="ALF441" s="13"/>
      <c r="ALG441" s="13"/>
      <c r="ALH441" s="13"/>
      <c r="ALI441" s="13"/>
      <c r="ALJ441" s="13"/>
      <c r="ALK441" s="13"/>
      <c r="ALL441" s="13"/>
      <c r="ALM441" s="13"/>
      <c r="ALN441" s="13"/>
      <c r="ALO441" s="13"/>
    </row>
    <row r="442" spans="1:1003" s="7" customFormat="1" ht="38.25" x14ac:dyDescent="0.2">
      <c r="A442" s="18" t="s">
        <v>874</v>
      </c>
      <c r="B442" s="22" t="s">
        <v>875</v>
      </c>
      <c r="C442" s="19">
        <v>-10.3</v>
      </c>
      <c r="D442" s="19">
        <v>0</v>
      </c>
      <c r="E442" s="19">
        <v>-10.3</v>
      </c>
      <c r="F442" s="19">
        <v>0</v>
      </c>
      <c r="G442" s="19">
        <v>0</v>
      </c>
      <c r="H442" s="19">
        <v>0</v>
      </c>
      <c r="I442" s="19">
        <v>0</v>
      </c>
      <c r="J442" s="19">
        <v>0</v>
      </c>
      <c r="K442" s="19">
        <v>0</v>
      </c>
      <c r="AKR442" s="13"/>
      <c r="AKS442" s="13"/>
      <c r="AKT442" s="13"/>
      <c r="AKU442" s="13"/>
      <c r="AKV442" s="13"/>
      <c r="AKW442" s="13"/>
      <c r="AKX442" s="13"/>
      <c r="AKY442" s="13"/>
      <c r="AKZ442" s="13"/>
      <c r="ALA442" s="13"/>
      <c r="ALB442" s="13"/>
      <c r="ALC442" s="13"/>
      <c r="ALD442" s="13"/>
      <c r="ALE442" s="13"/>
      <c r="ALF442" s="13"/>
      <c r="ALG442" s="13"/>
      <c r="ALH442" s="13"/>
      <c r="ALI442" s="13"/>
      <c r="ALJ442" s="13"/>
      <c r="ALK442" s="13"/>
      <c r="ALL442" s="13"/>
      <c r="ALM442" s="13"/>
      <c r="ALN442" s="13"/>
      <c r="ALO442" s="13"/>
    </row>
    <row r="443" spans="1:1003" s="7" customFormat="1" ht="89.25" x14ac:dyDescent="0.2">
      <c r="A443" s="18" t="s">
        <v>876</v>
      </c>
      <c r="B443" s="22" t="s">
        <v>877</v>
      </c>
      <c r="C443" s="19">
        <v>-1.6</v>
      </c>
      <c r="D443" s="19">
        <v>0</v>
      </c>
      <c r="E443" s="19">
        <v>-1.6</v>
      </c>
      <c r="F443" s="19">
        <v>0</v>
      </c>
      <c r="G443" s="19">
        <v>0</v>
      </c>
      <c r="H443" s="19">
        <v>0</v>
      </c>
      <c r="I443" s="19">
        <v>0</v>
      </c>
      <c r="J443" s="19">
        <v>0</v>
      </c>
      <c r="K443" s="19">
        <v>0</v>
      </c>
      <c r="AKR443" s="13"/>
      <c r="AKS443" s="13"/>
      <c r="AKT443" s="13"/>
      <c r="AKU443" s="13"/>
      <c r="AKV443" s="13"/>
      <c r="AKW443" s="13"/>
      <c r="AKX443" s="13"/>
      <c r="AKY443" s="13"/>
      <c r="AKZ443" s="13"/>
      <c r="ALA443" s="13"/>
      <c r="ALB443" s="13"/>
      <c r="ALC443" s="13"/>
      <c r="ALD443" s="13"/>
      <c r="ALE443" s="13"/>
      <c r="ALF443" s="13"/>
      <c r="ALG443" s="13"/>
      <c r="ALH443" s="13"/>
      <c r="ALI443" s="13"/>
      <c r="ALJ443" s="13"/>
      <c r="ALK443" s="13"/>
      <c r="ALL443" s="13"/>
      <c r="ALM443" s="13"/>
      <c r="ALN443" s="13"/>
      <c r="ALO443" s="13"/>
    </row>
    <row r="444" spans="1:1003" s="7" customFormat="1" ht="63.75" x14ac:dyDescent="0.2">
      <c r="A444" s="18" t="s">
        <v>878</v>
      </c>
      <c r="B444" s="22" t="s">
        <v>879</v>
      </c>
      <c r="C444" s="19">
        <v>-4325</v>
      </c>
      <c r="D444" s="19">
        <v>0</v>
      </c>
      <c r="E444" s="19">
        <v>-4325</v>
      </c>
      <c r="F444" s="19">
        <v>0</v>
      </c>
      <c r="G444" s="19">
        <v>0</v>
      </c>
      <c r="H444" s="19">
        <v>0</v>
      </c>
      <c r="I444" s="19">
        <v>0</v>
      </c>
      <c r="J444" s="19">
        <v>0</v>
      </c>
      <c r="K444" s="19">
        <v>0</v>
      </c>
      <c r="AKR444" s="13"/>
      <c r="AKS444" s="13"/>
      <c r="AKT444" s="13"/>
      <c r="AKU444" s="13"/>
      <c r="AKV444" s="13"/>
      <c r="AKW444" s="13"/>
      <c r="AKX444" s="13"/>
      <c r="AKY444" s="13"/>
      <c r="AKZ444" s="13"/>
      <c r="ALA444" s="13"/>
      <c r="ALB444" s="13"/>
      <c r="ALC444" s="13"/>
      <c r="ALD444" s="13"/>
      <c r="ALE444" s="13"/>
      <c r="ALF444" s="13"/>
      <c r="ALG444" s="13"/>
      <c r="ALH444" s="13"/>
      <c r="ALI444" s="13"/>
      <c r="ALJ444" s="13"/>
      <c r="ALK444" s="13"/>
      <c r="ALL444" s="13"/>
      <c r="ALM444" s="13"/>
      <c r="ALN444" s="13"/>
      <c r="ALO444" s="13"/>
    </row>
    <row r="445" spans="1:1003" s="7" customFormat="1" ht="102" x14ac:dyDescent="0.2">
      <c r="A445" s="18" t="s">
        <v>880</v>
      </c>
      <c r="B445" s="22" t="s">
        <v>881</v>
      </c>
      <c r="C445" s="19">
        <v>-123.7</v>
      </c>
      <c r="D445" s="19">
        <v>0</v>
      </c>
      <c r="E445" s="19">
        <v>-123.7</v>
      </c>
      <c r="F445" s="19">
        <v>0</v>
      </c>
      <c r="G445" s="19">
        <v>0</v>
      </c>
      <c r="H445" s="19">
        <v>0</v>
      </c>
      <c r="I445" s="19">
        <v>0</v>
      </c>
      <c r="J445" s="19">
        <v>0</v>
      </c>
      <c r="K445" s="19">
        <v>0</v>
      </c>
      <c r="AKR445" s="13"/>
      <c r="AKS445" s="13"/>
      <c r="AKT445" s="13"/>
      <c r="AKU445" s="13"/>
      <c r="AKV445" s="13"/>
      <c r="AKW445" s="13"/>
      <c r="AKX445" s="13"/>
      <c r="AKY445" s="13"/>
      <c r="AKZ445" s="13"/>
      <c r="ALA445" s="13"/>
      <c r="ALB445" s="13"/>
      <c r="ALC445" s="13"/>
      <c r="ALD445" s="13"/>
      <c r="ALE445" s="13"/>
      <c r="ALF445" s="13"/>
      <c r="ALG445" s="13"/>
      <c r="ALH445" s="13"/>
      <c r="ALI445" s="13"/>
      <c r="ALJ445" s="13"/>
      <c r="ALK445" s="13"/>
      <c r="ALL445" s="13"/>
      <c r="ALM445" s="13"/>
      <c r="ALN445" s="13"/>
      <c r="ALO445" s="13"/>
    </row>
    <row r="446" spans="1:1003" s="7" customFormat="1" ht="25.5" x14ac:dyDescent="0.2">
      <c r="A446" s="18" t="s">
        <v>882</v>
      </c>
      <c r="B446" s="22" t="s">
        <v>883</v>
      </c>
      <c r="C446" s="19">
        <v>-1570.4</v>
      </c>
      <c r="D446" s="19">
        <v>-120.1</v>
      </c>
      <c r="E446" s="19">
        <v>-1690.5</v>
      </c>
      <c r="F446" s="19">
        <v>0</v>
      </c>
      <c r="G446" s="19">
        <v>0</v>
      </c>
      <c r="H446" s="19">
        <v>0</v>
      </c>
      <c r="I446" s="19">
        <v>0</v>
      </c>
      <c r="J446" s="19">
        <v>0</v>
      </c>
      <c r="K446" s="19">
        <v>0</v>
      </c>
      <c r="AKR446" s="13"/>
      <c r="AKS446" s="13"/>
      <c r="AKT446" s="13"/>
      <c r="AKU446" s="13"/>
      <c r="AKV446" s="13"/>
      <c r="AKW446" s="13"/>
      <c r="AKX446" s="13"/>
      <c r="AKY446" s="13"/>
      <c r="AKZ446" s="13"/>
      <c r="ALA446" s="13"/>
      <c r="ALB446" s="13"/>
      <c r="ALC446" s="13"/>
      <c r="ALD446" s="13"/>
      <c r="ALE446" s="13"/>
      <c r="ALF446" s="13"/>
      <c r="ALG446" s="13"/>
      <c r="ALH446" s="13"/>
      <c r="ALI446" s="13"/>
      <c r="ALJ446" s="13"/>
      <c r="ALK446" s="13"/>
      <c r="ALL446" s="13"/>
      <c r="ALM446" s="13"/>
      <c r="ALN446" s="13"/>
      <c r="ALO446" s="13"/>
    </row>
    <row r="447" spans="1:1003" s="7" customFormat="1" ht="25.5" x14ac:dyDescent="0.2">
      <c r="A447" s="18" t="s">
        <v>884</v>
      </c>
      <c r="B447" s="22" t="s">
        <v>885</v>
      </c>
      <c r="C447" s="19">
        <v>-53904.1</v>
      </c>
      <c r="D447" s="19">
        <v>0</v>
      </c>
      <c r="E447" s="19">
        <v>-53904.1</v>
      </c>
      <c r="F447" s="19">
        <v>0</v>
      </c>
      <c r="G447" s="19">
        <v>0</v>
      </c>
      <c r="H447" s="19">
        <v>0</v>
      </c>
      <c r="I447" s="19">
        <v>0</v>
      </c>
      <c r="J447" s="19">
        <v>0</v>
      </c>
      <c r="K447" s="19">
        <v>0</v>
      </c>
      <c r="AKR447" s="13"/>
      <c r="AKS447" s="13"/>
      <c r="AKT447" s="13"/>
      <c r="AKU447" s="13"/>
      <c r="AKV447" s="13"/>
      <c r="AKW447" s="13"/>
      <c r="AKX447" s="13"/>
      <c r="AKY447" s="13"/>
      <c r="AKZ447" s="13"/>
      <c r="ALA447" s="13"/>
      <c r="ALB447" s="13"/>
      <c r="ALC447" s="13"/>
      <c r="ALD447" s="13"/>
      <c r="ALE447" s="13"/>
      <c r="ALF447" s="13"/>
      <c r="ALG447" s="13"/>
      <c r="ALH447" s="13"/>
      <c r="ALI447" s="13"/>
      <c r="ALJ447" s="13"/>
      <c r="ALK447" s="13"/>
      <c r="ALL447" s="13"/>
      <c r="ALM447" s="13"/>
      <c r="ALN447" s="13"/>
      <c r="ALO447" s="13"/>
    </row>
    <row r="448" spans="1:1003" s="10" customFormat="1" x14ac:dyDescent="0.2">
      <c r="A448" s="27"/>
      <c r="B448" s="28" t="s">
        <v>886</v>
      </c>
      <c r="C448" s="21">
        <v>232510096.09999999</v>
      </c>
      <c r="D448" s="21">
        <v>16970601</v>
      </c>
      <c r="E448" s="21">
        <v>249480697.09999999</v>
      </c>
      <c r="F448" s="21">
        <v>238023877.19999999</v>
      </c>
      <c r="G448" s="21">
        <v>-105073.7</v>
      </c>
      <c r="H448" s="21">
        <v>237918803.5</v>
      </c>
      <c r="I448" s="21">
        <v>243472439.30000001</v>
      </c>
      <c r="J448" s="21">
        <v>0</v>
      </c>
      <c r="K448" s="21">
        <v>243472439.30000001</v>
      </c>
    </row>
    <row r="449" spans="1:1003" s="7" customFormat="1" x14ac:dyDescent="0.2">
      <c r="A449" s="29"/>
      <c r="B449" s="42"/>
      <c r="C449" s="31"/>
      <c r="D449" s="32"/>
      <c r="E449" s="31"/>
      <c r="F449" s="31"/>
      <c r="G449" s="32"/>
      <c r="H449" s="31"/>
      <c r="I449" s="31"/>
      <c r="J449" s="32"/>
      <c r="K449" s="31"/>
      <c r="AKR449" s="13"/>
      <c r="AKS449" s="13"/>
      <c r="AKT449" s="13"/>
      <c r="AKU449" s="13"/>
      <c r="AKV449" s="13"/>
      <c r="AKW449" s="13"/>
      <c r="AKX449" s="13"/>
      <c r="AKY449" s="13"/>
      <c r="AKZ449" s="13"/>
      <c r="ALA449" s="13"/>
      <c r="ALB449" s="13"/>
      <c r="ALC449" s="13"/>
      <c r="ALD449" s="13"/>
      <c r="ALE449" s="13"/>
      <c r="ALF449" s="13"/>
      <c r="ALG449" s="13"/>
      <c r="ALH449" s="13"/>
      <c r="ALI449" s="13"/>
      <c r="ALJ449" s="13"/>
      <c r="ALK449" s="13"/>
      <c r="ALL449" s="13"/>
      <c r="ALM449" s="13"/>
      <c r="ALN449" s="13"/>
      <c r="ALO449" s="13"/>
    </row>
    <row r="450" spans="1:1003" s="7" customFormat="1" x14ac:dyDescent="0.2">
      <c r="A450" s="29"/>
      <c r="B450" s="43"/>
      <c r="C450" s="30"/>
      <c r="D450" s="30"/>
      <c r="E450" s="30"/>
      <c r="F450" s="30"/>
      <c r="G450" s="30"/>
      <c r="H450" s="30"/>
      <c r="I450" s="30"/>
      <c r="J450" s="30"/>
      <c r="K450" s="30"/>
      <c r="AKR450" s="13"/>
      <c r="AKS450" s="13"/>
      <c r="AKT450" s="13"/>
      <c r="AKU450" s="13"/>
      <c r="AKV450" s="13"/>
      <c r="AKW450" s="13"/>
      <c r="AKX450" s="13"/>
      <c r="AKY450" s="13"/>
      <c r="AKZ450" s="13"/>
      <c r="ALA450" s="13"/>
      <c r="ALB450" s="13"/>
      <c r="ALC450" s="13"/>
      <c r="ALD450" s="13"/>
      <c r="ALE450" s="13"/>
      <c r="ALF450" s="13"/>
      <c r="ALG450" s="13"/>
      <c r="ALH450" s="13"/>
      <c r="ALI450" s="13"/>
      <c r="ALJ450" s="13"/>
      <c r="ALK450" s="13"/>
      <c r="ALL450" s="13"/>
      <c r="ALM450" s="13"/>
      <c r="ALN450" s="13"/>
      <c r="ALO450" s="13"/>
    </row>
    <row r="451" spans="1:1003" s="7" customFormat="1" x14ac:dyDescent="0.2">
      <c r="A451" s="29"/>
      <c r="B451" s="43"/>
      <c r="C451" s="30"/>
      <c r="D451" s="30"/>
      <c r="E451" s="30"/>
      <c r="F451" s="30"/>
      <c r="G451" s="30"/>
      <c r="H451" s="30"/>
      <c r="I451" s="30"/>
      <c r="J451" s="30"/>
      <c r="K451" s="30"/>
      <c r="AKR451" s="13"/>
      <c r="AKS451" s="13"/>
      <c r="AKT451" s="13"/>
      <c r="AKU451" s="13"/>
      <c r="AKV451" s="13"/>
      <c r="AKW451" s="13"/>
      <c r="AKX451" s="13"/>
      <c r="AKY451" s="13"/>
      <c r="AKZ451" s="13"/>
      <c r="ALA451" s="13"/>
      <c r="ALB451" s="13"/>
      <c r="ALC451" s="13"/>
      <c r="ALD451" s="13"/>
      <c r="ALE451" s="13"/>
      <c r="ALF451" s="13"/>
      <c r="ALG451" s="13"/>
      <c r="ALH451" s="13"/>
      <c r="ALI451" s="13"/>
      <c r="ALJ451" s="13"/>
      <c r="ALK451" s="13"/>
      <c r="ALL451" s="13"/>
      <c r="ALM451" s="13"/>
      <c r="ALN451" s="13"/>
      <c r="ALO451" s="13"/>
    </row>
    <row r="452" spans="1:1003" s="7" customFormat="1" x14ac:dyDescent="0.2">
      <c r="A452" s="29"/>
      <c r="B452" s="43"/>
      <c r="C452" s="30"/>
      <c r="D452" s="30"/>
      <c r="E452" s="30"/>
      <c r="F452" s="30"/>
      <c r="G452" s="30"/>
      <c r="H452" s="30"/>
      <c r="I452" s="30"/>
      <c r="J452" s="30"/>
      <c r="K452" s="30"/>
      <c r="AKR452" s="13"/>
      <c r="AKS452" s="13"/>
      <c r="AKT452" s="13"/>
      <c r="AKU452" s="13"/>
      <c r="AKV452" s="13"/>
      <c r="AKW452" s="13"/>
      <c r="AKX452" s="13"/>
      <c r="AKY452" s="13"/>
      <c r="AKZ452" s="13"/>
      <c r="ALA452" s="13"/>
      <c r="ALB452" s="13"/>
      <c r="ALC452" s="13"/>
      <c r="ALD452" s="13"/>
      <c r="ALE452" s="13"/>
      <c r="ALF452" s="13"/>
      <c r="ALG452" s="13"/>
      <c r="ALH452" s="13"/>
      <c r="ALI452" s="13"/>
      <c r="ALJ452" s="13"/>
      <c r="ALK452" s="13"/>
      <c r="ALL452" s="13"/>
      <c r="ALM452" s="13"/>
      <c r="ALN452" s="13"/>
      <c r="ALO452" s="13"/>
    </row>
    <row r="453" spans="1:1003" s="7" customFormat="1" x14ac:dyDescent="0.2">
      <c r="A453" s="29"/>
      <c r="B453" s="43"/>
      <c r="C453" s="30"/>
      <c r="D453" s="30"/>
      <c r="E453" s="30"/>
      <c r="F453" s="30"/>
      <c r="G453" s="30"/>
      <c r="H453" s="30"/>
      <c r="I453" s="30"/>
      <c r="J453" s="30"/>
      <c r="K453" s="30"/>
      <c r="AKR453" s="13"/>
      <c r="AKS453" s="13"/>
      <c r="AKT453" s="13"/>
      <c r="AKU453" s="13"/>
      <c r="AKV453" s="13"/>
      <c r="AKW453" s="13"/>
      <c r="AKX453" s="13"/>
      <c r="AKY453" s="13"/>
      <c r="AKZ453" s="13"/>
      <c r="ALA453" s="13"/>
      <c r="ALB453" s="13"/>
      <c r="ALC453" s="13"/>
      <c r="ALD453" s="13"/>
      <c r="ALE453" s="13"/>
      <c r="ALF453" s="13"/>
      <c r="ALG453" s="13"/>
      <c r="ALH453" s="13"/>
      <c r="ALI453" s="13"/>
      <c r="ALJ453" s="13"/>
      <c r="ALK453" s="13"/>
      <c r="ALL453" s="13"/>
      <c r="ALM453" s="13"/>
      <c r="ALN453" s="13"/>
      <c r="ALO453" s="13"/>
    </row>
    <row r="454" spans="1:1003" s="7" customFormat="1" x14ac:dyDescent="0.2">
      <c r="A454" s="29"/>
      <c r="B454" s="43"/>
      <c r="C454" s="30"/>
      <c r="D454" s="30"/>
      <c r="E454" s="30"/>
      <c r="F454" s="30"/>
      <c r="G454" s="30"/>
      <c r="H454" s="30"/>
      <c r="I454" s="30"/>
      <c r="J454" s="30"/>
      <c r="K454" s="30"/>
      <c r="AKR454" s="13"/>
      <c r="AKS454" s="13"/>
      <c r="AKT454" s="13"/>
      <c r="AKU454" s="13"/>
      <c r="AKV454" s="13"/>
      <c r="AKW454" s="13"/>
      <c r="AKX454" s="13"/>
      <c r="AKY454" s="13"/>
      <c r="AKZ454" s="13"/>
      <c r="ALA454" s="13"/>
      <c r="ALB454" s="13"/>
      <c r="ALC454" s="13"/>
      <c r="ALD454" s="13"/>
      <c r="ALE454" s="13"/>
      <c r="ALF454" s="13"/>
      <c r="ALG454" s="13"/>
      <c r="ALH454" s="13"/>
      <c r="ALI454" s="13"/>
      <c r="ALJ454" s="13"/>
      <c r="ALK454" s="13"/>
      <c r="ALL454" s="13"/>
      <c r="ALM454" s="13"/>
      <c r="ALN454" s="13"/>
      <c r="ALO454" s="13"/>
    </row>
    <row r="455" spans="1:1003" s="7" customFormat="1" x14ac:dyDescent="0.2">
      <c r="A455" s="29"/>
      <c r="B455" s="43"/>
      <c r="C455" s="30"/>
      <c r="D455" s="30"/>
      <c r="E455" s="30"/>
      <c r="F455" s="30"/>
      <c r="G455" s="30"/>
      <c r="H455" s="30"/>
      <c r="I455" s="30"/>
      <c r="J455" s="30"/>
      <c r="K455" s="30"/>
      <c r="AKR455" s="13"/>
      <c r="AKS455" s="13"/>
      <c r="AKT455" s="13"/>
      <c r="AKU455" s="13"/>
      <c r="AKV455" s="13"/>
      <c r="AKW455" s="13"/>
      <c r="AKX455" s="13"/>
      <c r="AKY455" s="13"/>
      <c r="AKZ455" s="13"/>
      <c r="ALA455" s="13"/>
      <c r="ALB455" s="13"/>
      <c r="ALC455" s="13"/>
      <c r="ALD455" s="13"/>
      <c r="ALE455" s="13"/>
      <c r="ALF455" s="13"/>
      <c r="ALG455" s="13"/>
      <c r="ALH455" s="13"/>
      <c r="ALI455" s="13"/>
      <c r="ALJ455" s="13"/>
      <c r="ALK455" s="13"/>
      <c r="ALL455" s="13"/>
      <c r="ALM455" s="13"/>
      <c r="ALN455" s="13"/>
      <c r="ALO455" s="13"/>
    </row>
    <row r="456" spans="1:1003" s="7" customFormat="1" x14ac:dyDescent="0.2">
      <c r="A456" s="29"/>
      <c r="B456" s="33"/>
      <c r="C456" s="30"/>
      <c r="D456" s="30"/>
      <c r="E456" s="30"/>
      <c r="F456" s="30"/>
      <c r="G456" s="30"/>
      <c r="H456" s="30"/>
      <c r="I456" s="30"/>
      <c r="J456" s="30"/>
      <c r="K456" s="30"/>
      <c r="AKR456" s="13"/>
      <c r="AKS456" s="13"/>
      <c r="AKT456" s="13"/>
      <c r="AKU456" s="13"/>
      <c r="AKV456" s="13"/>
      <c r="AKW456" s="13"/>
      <c r="AKX456" s="13"/>
      <c r="AKY456" s="13"/>
      <c r="AKZ456" s="13"/>
      <c r="ALA456" s="13"/>
      <c r="ALB456" s="13"/>
      <c r="ALC456" s="13"/>
      <c r="ALD456" s="13"/>
      <c r="ALE456" s="13"/>
      <c r="ALF456" s="13"/>
      <c r="ALG456" s="13"/>
      <c r="ALH456" s="13"/>
      <c r="ALI456" s="13"/>
      <c r="ALJ456" s="13"/>
      <c r="ALK456" s="13"/>
      <c r="ALL456" s="13"/>
      <c r="ALM456" s="13"/>
      <c r="ALN456" s="13"/>
      <c r="ALO456" s="13"/>
    </row>
    <row r="457" spans="1:1003" s="7" customFormat="1" x14ac:dyDescent="0.2">
      <c r="A457" s="29"/>
      <c r="B457" s="43"/>
      <c r="C457" s="30"/>
      <c r="D457" s="30"/>
      <c r="E457" s="30"/>
      <c r="F457" s="30"/>
      <c r="G457" s="30"/>
      <c r="H457" s="30"/>
      <c r="I457" s="30"/>
      <c r="J457" s="30"/>
      <c r="K457" s="30"/>
      <c r="AKR457" s="13"/>
      <c r="AKS457" s="13"/>
      <c r="AKT457" s="13"/>
      <c r="AKU457" s="13"/>
      <c r="AKV457" s="13"/>
      <c r="AKW457" s="13"/>
      <c r="AKX457" s="13"/>
      <c r="AKY457" s="13"/>
      <c r="AKZ457" s="13"/>
      <c r="ALA457" s="13"/>
      <c r="ALB457" s="13"/>
      <c r="ALC457" s="13"/>
      <c r="ALD457" s="13"/>
      <c r="ALE457" s="13"/>
      <c r="ALF457" s="13"/>
      <c r="ALG457" s="13"/>
      <c r="ALH457" s="13"/>
      <c r="ALI457" s="13"/>
      <c r="ALJ457" s="13"/>
      <c r="ALK457" s="13"/>
      <c r="ALL457" s="13"/>
      <c r="ALM457" s="13"/>
      <c r="ALN457" s="13"/>
      <c r="ALO457" s="13"/>
    </row>
    <row r="458" spans="1:1003" s="7" customFormat="1" x14ac:dyDescent="0.2">
      <c r="A458" s="29"/>
      <c r="B458" s="43"/>
      <c r="C458" s="30"/>
      <c r="D458" s="30"/>
      <c r="E458" s="30"/>
      <c r="F458" s="30"/>
      <c r="G458" s="30"/>
      <c r="H458" s="30"/>
      <c r="I458" s="30"/>
      <c r="J458" s="30"/>
      <c r="K458" s="30"/>
      <c r="AKR458" s="13"/>
      <c r="AKS458" s="13"/>
      <c r="AKT458" s="13"/>
      <c r="AKU458" s="13"/>
      <c r="AKV458" s="13"/>
      <c r="AKW458" s="13"/>
      <c r="AKX458" s="13"/>
      <c r="AKY458" s="13"/>
      <c r="AKZ458" s="13"/>
      <c r="ALA458" s="13"/>
      <c r="ALB458" s="13"/>
      <c r="ALC458" s="13"/>
      <c r="ALD458" s="13"/>
      <c r="ALE458" s="13"/>
      <c r="ALF458" s="13"/>
      <c r="ALG458" s="13"/>
      <c r="ALH458" s="13"/>
      <c r="ALI458" s="13"/>
      <c r="ALJ458" s="13"/>
      <c r="ALK458" s="13"/>
      <c r="ALL458" s="13"/>
      <c r="ALM458" s="13"/>
      <c r="ALN458" s="13"/>
      <c r="ALO458" s="13"/>
    </row>
    <row r="459" spans="1:1003" s="7" customFormat="1" x14ac:dyDescent="0.2">
      <c r="A459" s="29"/>
      <c r="B459" s="33"/>
      <c r="C459" s="30"/>
      <c r="D459" s="30"/>
      <c r="E459" s="30"/>
      <c r="F459" s="30"/>
      <c r="G459" s="30"/>
      <c r="H459" s="30"/>
      <c r="I459" s="30"/>
      <c r="J459" s="30"/>
      <c r="K459" s="30"/>
      <c r="AKR459" s="13"/>
      <c r="AKS459" s="13"/>
      <c r="AKT459" s="13"/>
      <c r="AKU459" s="13"/>
      <c r="AKV459" s="13"/>
      <c r="AKW459" s="13"/>
      <c r="AKX459" s="13"/>
      <c r="AKY459" s="13"/>
      <c r="AKZ459" s="13"/>
      <c r="ALA459" s="13"/>
      <c r="ALB459" s="13"/>
      <c r="ALC459" s="13"/>
      <c r="ALD459" s="13"/>
      <c r="ALE459" s="13"/>
      <c r="ALF459" s="13"/>
      <c r="ALG459" s="13"/>
      <c r="ALH459" s="13"/>
      <c r="ALI459" s="13"/>
      <c r="ALJ459" s="13"/>
      <c r="ALK459" s="13"/>
      <c r="ALL459" s="13"/>
      <c r="ALM459" s="13"/>
      <c r="ALN459" s="13"/>
      <c r="ALO459" s="13"/>
    </row>
    <row r="460" spans="1:1003" s="7" customFormat="1" x14ac:dyDescent="0.2">
      <c r="A460" s="29"/>
      <c r="B460" s="43"/>
      <c r="C460" s="30"/>
      <c r="D460" s="30"/>
      <c r="E460" s="30"/>
      <c r="F460" s="30"/>
      <c r="G460" s="30"/>
      <c r="H460" s="30"/>
      <c r="I460" s="30"/>
      <c r="J460" s="30"/>
      <c r="K460" s="30"/>
      <c r="AKR460" s="13"/>
      <c r="AKS460" s="13"/>
      <c r="AKT460" s="13"/>
      <c r="AKU460" s="13"/>
      <c r="AKV460" s="13"/>
      <c r="AKW460" s="13"/>
      <c r="AKX460" s="13"/>
      <c r="AKY460" s="13"/>
      <c r="AKZ460" s="13"/>
      <c r="ALA460" s="13"/>
      <c r="ALB460" s="13"/>
      <c r="ALC460" s="13"/>
      <c r="ALD460" s="13"/>
      <c r="ALE460" s="13"/>
      <c r="ALF460" s="13"/>
      <c r="ALG460" s="13"/>
      <c r="ALH460" s="13"/>
      <c r="ALI460" s="13"/>
      <c r="ALJ460" s="13"/>
      <c r="ALK460" s="13"/>
      <c r="ALL460" s="13"/>
      <c r="ALM460" s="13"/>
      <c r="ALN460" s="13"/>
      <c r="ALO460" s="13"/>
    </row>
    <row r="461" spans="1:1003" s="7" customFormat="1" x14ac:dyDescent="0.2">
      <c r="A461" s="29"/>
      <c r="B461" s="43"/>
      <c r="C461" s="30"/>
      <c r="D461" s="30"/>
      <c r="E461" s="30"/>
      <c r="F461" s="30"/>
      <c r="G461" s="30"/>
      <c r="H461" s="30"/>
      <c r="I461" s="30"/>
      <c r="J461" s="30"/>
      <c r="K461" s="30"/>
      <c r="AKR461" s="13"/>
      <c r="AKS461" s="13"/>
      <c r="AKT461" s="13"/>
      <c r="AKU461" s="13"/>
      <c r="AKV461" s="13"/>
      <c r="AKW461" s="13"/>
      <c r="AKX461" s="13"/>
      <c r="AKY461" s="13"/>
      <c r="AKZ461" s="13"/>
      <c r="ALA461" s="13"/>
      <c r="ALB461" s="13"/>
      <c r="ALC461" s="13"/>
      <c r="ALD461" s="13"/>
      <c r="ALE461" s="13"/>
      <c r="ALF461" s="13"/>
      <c r="ALG461" s="13"/>
      <c r="ALH461" s="13"/>
      <c r="ALI461" s="13"/>
      <c r="ALJ461" s="13"/>
      <c r="ALK461" s="13"/>
      <c r="ALL461" s="13"/>
      <c r="ALM461" s="13"/>
      <c r="ALN461" s="13"/>
      <c r="ALO461" s="13"/>
    </row>
    <row r="462" spans="1:1003" s="7" customFormat="1" x14ac:dyDescent="0.2">
      <c r="A462" s="29"/>
      <c r="B462" s="43"/>
      <c r="C462" s="30"/>
      <c r="D462" s="30"/>
      <c r="E462" s="30"/>
      <c r="F462" s="30"/>
      <c r="G462" s="30"/>
      <c r="H462" s="30"/>
      <c r="I462" s="30"/>
      <c r="J462" s="30"/>
      <c r="K462" s="30"/>
      <c r="AKR462" s="13"/>
      <c r="AKS462" s="13"/>
      <c r="AKT462" s="13"/>
      <c r="AKU462" s="13"/>
      <c r="AKV462" s="13"/>
      <c r="AKW462" s="13"/>
      <c r="AKX462" s="13"/>
      <c r="AKY462" s="13"/>
      <c r="AKZ462" s="13"/>
      <c r="ALA462" s="13"/>
      <c r="ALB462" s="13"/>
      <c r="ALC462" s="13"/>
      <c r="ALD462" s="13"/>
      <c r="ALE462" s="13"/>
      <c r="ALF462" s="13"/>
      <c r="ALG462" s="13"/>
      <c r="ALH462" s="13"/>
      <c r="ALI462" s="13"/>
      <c r="ALJ462" s="13"/>
      <c r="ALK462" s="13"/>
      <c r="ALL462" s="13"/>
      <c r="ALM462" s="13"/>
      <c r="ALN462" s="13"/>
      <c r="ALO462" s="13"/>
    </row>
    <row r="463" spans="1:1003" s="7" customFormat="1" x14ac:dyDescent="0.2">
      <c r="A463" s="29"/>
      <c r="B463" s="43"/>
      <c r="C463" s="30"/>
      <c r="D463" s="30"/>
      <c r="E463" s="30"/>
      <c r="F463" s="30"/>
      <c r="G463" s="30"/>
      <c r="H463" s="30"/>
      <c r="I463" s="30"/>
      <c r="J463" s="30"/>
      <c r="K463" s="30"/>
      <c r="AKR463" s="13"/>
      <c r="AKS463" s="13"/>
      <c r="AKT463" s="13"/>
      <c r="AKU463" s="13"/>
      <c r="AKV463" s="13"/>
      <c r="AKW463" s="13"/>
      <c r="AKX463" s="13"/>
      <c r="AKY463" s="13"/>
      <c r="AKZ463" s="13"/>
      <c r="ALA463" s="13"/>
      <c r="ALB463" s="13"/>
      <c r="ALC463" s="13"/>
      <c r="ALD463" s="13"/>
      <c r="ALE463" s="13"/>
      <c r="ALF463" s="13"/>
      <c r="ALG463" s="13"/>
      <c r="ALH463" s="13"/>
      <c r="ALI463" s="13"/>
      <c r="ALJ463" s="13"/>
      <c r="ALK463" s="13"/>
      <c r="ALL463" s="13"/>
      <c r="ALM463" s="13"/>
      <c r="ALN463" s="13"/>
      <c r="ALO463" s="13"/>
    </row>
    <row r="464" spans="1:1003" s="7" customFormat="1" x14ac:dyDescent="0.2">
      <c r="A464" s="29"/>
      <c r="B464" s="43"/>
      <c r="C464" s="30"/>
      <c r="D464" s="30"/>
      <c r="E464" s="30"/>
      <c r="F464" s="30"/>
      <c r="G464" s="30"/>
      <c r="H464" s="30"/>
      <c r="I464" s="30"/>
      <c r="J464" s="30"/>
      <c r="K464" s="30"/>
      <c r="AKR464" s="13"/>
      <c r="AKS464" s="13"/>
      <c r="AKT464" s="13"/>
      <c r="AKU464" s="13"/>
      <c r="AKV464" s="13"/>
      <c r="AKW464" s="13"/>
      <c r="AKX464" s="13"/>
      <c r="AKY464" s="13"/>
      <c r="AKZ464" s="13"/>
      <c r="ALA464" s="13"/>
      <c r="ALB464" s="13"/>
      <c r="ALC464" s="13"/>
      <c r="ALD464" s="13"/>
      <c r="ALE464" s="13"/>
      <c r="ALF464" s="13"/>
      <c r="ALG464" s="13"/>
      <c r="ALH464" s="13"/>
      <c r="ALI464" s="13"/>
      <c r="ALJ464" s="13"/>
      <c r="ALK464" s="13"/>
      <c r="ALL464" s="13"/>
      <c r="ALM464" s="13"/>
      <c r="ALN464" s="13"/>
      <c r="ALO464" s="13"/>
    </row>
    <row r="465" spans="1:1003" s="7" customFormat="1" x14ac:dyDescent="0.2">
      <c r="A465" s="29"/>
      <c r="B465" s="43"/>
      <c r="C465" s="30"/>
      <c r="D465" s="30"/>
      <c r="E465" s="30"/>
      <c r="F465" s="30"/>
      <c r="G465" s="30"/>
      <c r="H465" s="30"/>
      <c r="I465" s="30"/>
      <c r="J465" s="30"/>
      <c r="K465" s="30"/>
      <c r="AKR465" s="13"/>
      <c r="AKS465" s="13"/>
      <c r="AKT465" s="13"/>
      <c r="AKU465" s="13"/>
      <c r="AKV465" s="13"/>
      <c r="AKW465" s="13"/>
      <c r="AKX465" s="13"/>
      <c r="AKY465" s="13"/>
      <c r="AKZ465" s="13"/>
      <c r="ALA465" s="13"/>
      <c r="ALB465" s="13"/>
      <c r="ALC465" s="13"/>
      <c r="ALD465" s="13"/>
      <c r="ALE465" s="13"/>
      <c r="ALF465" s="13"/>
      <c r="ALG465" s="13"/>
      <c r="ALH465" s="13"/>
      <c r="ALI465" s="13"/>
      <c r="ALJ465" s="13"/>
      <c r="ALK465" s="13"/>
      <c r="ALL465" s="13"/>
      <c r="ALM465" s="13"/>
      <c r="ALN465" s="13"/>
      <c r="ALO465" s="13"/>
    </row>
    <row r="466" spans="1:1003" s="7" customFormat="1" x14ac:dyDescent="0.2">
      <c r="A466" s="29"/>
      <c r="B466" s="43"/>
      <c r="C466" s="30"/>
      <c r="D466" s="30"/>
      <c r="E466" s="30"/>
      <c r="F466" s="30"/>
      <c r="G466" s="30"/>
      <c r="H466" s="30"/>
      <c r="I466" s="30"/>
      <c r="J466" s="30"/>
      <c r="K466" s="30"/>
      <c r="AKR466" s="13"/>
      <c r="AKS466" s="13"/>
      <c r="AKT466" s="13"/>
      <c r="AKU466" s="13"/>
      <c r="AKV466" s="13"/>
      <c r="AKW466" s="13"/>
      <c r="AKX466" s="13"/>
      <c r="AKY466" s="13"/>
      <c r="AKZ466" s="13"/>
      <c r="ALA466" s="13"/>
      <c r="ALB466" s="13"/>
      <c r="ALC466" s="13"/>
      <c r="ALD466" s="13"/>
      <c r="ALE466" s="13"/>
      <c r="ALF466" s="13"/>
      <c r="ALG466" s="13"/>
      <c r="ALH466" s="13"/>
      <c r="ALI466" s="13"/>
      <c r="ALJ466" s="13"/>
      <c r="ALK466" s="13"/>
      <c r="ALL466" s="13"/>
      <c r="ALM466" s="13"/>
      <c r="ALN466" s="13"/>
      <c r="ALO466" s="13"/>
    </row>
    <row r="467" spans="1:1003" s="7" customFormat="1" x14ac:dyDescent="0.2">
      <c r="A467" s="29"/>
      <c r="B467" s="43"/>
      <c r="C467" s="30"/>
      <c r="D467" s="30"/>
      <c r="E467" s="30"/>
      <c r="F467" s="30"/>
      <c r="G467" s="30"/>
      <c r="H467" s="30"/>
      <c r="I467" s="30"/>
      <c r="J467" s="30"/>
      <c r="K467" s="30"/>
      <c r="AKR467" s="13"/>
      <c r="AKS467" s="13"/>
      <c r="AKT467" s="13"/>
      <c r="AKU467" s="13"/>
      <c r="AKV467" s="13"/>
      <c r="AKW467" s="13"/>
      <c r="AKX467" s="13"/>
      <c r="AKY467" s="13"/>
      <c r="AKZ467" s="13"/>
      <c r="ALA467" s="13"/>
      <c r="ALB467" s="13"/>
      <c r="ALC467" s="13"/>
      <c r="ALD467" s="13"/>
      <c r="ALE467" s="13"/>
      <c r="ALF467" s="13"/>
      <c r="ALG467" s="13"/>
      <c r="ALH467" s="13"/>
      <c r="ALI467" s="13"/>
      <c r="ALJ467" s="13"/>
      <c r="ALK467" s="13"/>
      <c r="ALL467" s="13"/>
      <c r="ALM467" s="13"/>
      <c r="ALN467" s="13"/>
      <c r="ALO467" s="13"/>
    </row>
    <row r="468" spans="1:1003" s="7" customFormat="1" x14ac:dyDescent="0.2">
      <c r="A468" s="29"/>
      <c r="B468" s="43"/>
      <c r="C468" s="30"/>
      <c r="D468" s="30"/>
      <c r="E468" s="30"/>
      <c r="F468" s="30"/>
      <c r="G468" s="30"/>
      <c r="H468" s="30"/>
      <c r="I468" s="30"/>
      <c r="J468" s="30"/>
      <c r="K468" s="30"/>
      <c r="AKR468" s="13"/>
      <c r="AKS468" s="13"/>
      <c r="AKT468" s="13"/>
      <c r="AKU468" s="13"/>
      <c r="AKV468" s="13"/>
      <c r="AKW468" s="13"/>
      <c r="AKX468" s="13"/>
      <c r="AKY468" s="13"/>
      <c r="AKZ468" s="13"/>
      <c r="ALA468" s="13"/>
      <c r="ALB468" s="13"/>
      <c r="ALC468" s="13"/>
      <c r="ALD468" s="13"/>
      <c r="ALE468" s="13"/>
      <c r="ALF468" s="13"/>
      <c r="ALG468" s="13"/>
      <c r="ALH468" s="13"/>
      <c r="ALI468" s="13"/>
      <c r="ALJ468" s="13"/>
      <c r="ALK468" s="13"/>
      <c r="ALL468" s="13"/>
      <c r="ALM468" s="13"/>
      <c r="ALN468" s="13"/>
      <c r="ALO468" s="13"/>
    </row>
    <row r="469" spans="1:1003" s="7" customFormat="1" x14ac:dyDescent="0.2">
      <c r="A469" s="29"/>
      <c r="B469" s="43"/>
      <c r="C469" s="30"/>
      <c r="D469" s="30"/>
      <c r="E469" s="30"/>
      <c r="F469" s="30"/>
      <c r="G469" s="30"/>
      <c r="H469" s="30"/>
      <c r="I469" s="30"/>
      <c r="J469" s="30"/>
      <c r="K469" s="30"/>
      <c r="AKR469" s="13"/>
      <c r="AKS469" s="13"/>
      <c r="AKT469" s="13"/>
      <c r="AKU469" s="13"/>
      <c r="AKV469" s="13"/>
      <c r="AKW469" s="13"/>
      <c r="AKX469" s="13"/>
      <c r="AKY469" s="13"/>
      <c r="AKZ469" s="13"/>
      <c r="ALA469" s="13"/>
      <c r="ALB469" s="13"/>
      <c r="ALC469" s="13"/>
      <c r="ALD469" s="13"/>
      <c r="ALE469" s="13"/>
      <c r="ALF469" s="13"/>
      <c r="ALG469" s="13"/>
      <c r="ALH469" s="13"/>
      <c r="ALI469" s="13"/>
      <c r="ALJ469" s="13"/>
      <c r="ALK469" s="13"/>
      <c r="ALL469" s="13"/>
      <c r="ALM469" s="13"/>
      <c r="ALN469" s="13"/>
      <c r="ALO469" s="13"/>
    </row>
  </sheetData>
  <autoFilter ref="A6:DX448"/>
  <mergeCells count="7">
    <mergeCell ref="I1:K1"/>
    <mergeCell ref="A2:K2"/>
    <mergeCell ref="A4:A5"/>
    <mergeCell ref="B4:B5"/>
    <mergeCell ref="C4:E4"/>
    <mergeCell ref="F4:H4"/>
    <mergeCell ref="I4:K4"/>
  </mergeCells>
  <printOptions horizontalCentered="1"/>
  <pageMargins left="0.19685039370078741" right="0.19685039370078741" top="0.31496062992125984" bottom="0.19685039370078741" header="0.39370078740157483" footer="0.19685039370078741"/>
  <pageSetup paperSize="9" scale="62" firstPageNumber="1947" fitToHeight="0" orientation="landscape"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Приложение к ПЗ (тыс.)</vt:lpstr>
      <vt:lpstr>'Приложение к ПЗ (тыс.)'!Print_Titles_0</vt:lpstr>
      <vt:lpstr>'Приложение к ПЗ (тыс.)'!Заголовки_для_печати</vt:lpstr>
      <vt:lpstr>'Приложение к ПЗ (тыс.)'!рррр123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Полянская Алла Николаевна</dc:creator>
  <cp:lastModifiedBy>Смирных Елена Валентиновна</cp:lastModifiedBy>
  <cp:lastPrinted>2021-11-15T09:54:17Z</cp:lastPrinted>
  <dcterms:created xsi:type="dcterms:W3CDTF">2021-11-10T07:21:11Z</dcterms:created>
  <dcterms:modified xsi:type="dcterms:W3CDTF">2021-11-15T09:54:23Z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